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R:\Granty a činnost\Dotace 2025\Dokumenty\Žádosti 2026\"/>
    </mc:Choice>
  </mc:AlternateContent>
  <workbookProtection workbookAlgorithmName="SHA-512" workbookHashValue="2KaKUFKMOSotmqoOLunbzChnfkojRRt0JZLfn7Yg0FeLFIvLr8KB31JLi03V8vJ7a/JEgD1w84aFvlJCaq5HuQ==" workbookSaltValue="n6HWLBFjnU70vKuFXXm2mg==" workbookSpinCount="100000" lockStructure="1"/>
  <bookViews>
    <workbookView xWindow="0" yWindow="0" windowWidth="23040" windowHeight="8616"/>
  </bookViews>
  <sheets>
    <sheet name="žádost" sheetId="1" r:id="rId1"/>
    <sheet name="příloha č.1." sheetId="2" r:id="rId2"/>
    <sheet name="data" sheetId="3" state="hidden" r:id="rId3"/>
  </sheets>
  <definedNames>
    <definedName name="_xlnm.Print_Area" localSheetId="1">'příloha č.1.'!$A$1:$J$220</definedName>
    <definedName name="_xlnm.Print_Area" localSheetId="0">žádost!$A$1:$J$341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4" i="2" l="1"/>
  <c r="I174" i="2" l="1"/>
  <c r="I221" i="1" l="1"/>
  <c r="Q4" i="1" l="1"/>
  <c r="J215" i="2" l="1"/>
  <c r="J214" i="2"/>
  <c r="J213" i="2"/>
  <c r="J212" i="2"/>
  <c r="J211" i="2"/>
  <c r="J210" i="2"/>
  <c r="J209" i="2"/>
  <c r="J208" i="2"/>
  <c r="J207" i="2"/>
  <c r="J206" i="2"/>
  <c r="J205" i="2"/>
  <c r="J204" i="2"/>
  <c r="J203" i="2"/>
  <c r="J202" i="2"/>
  <c r="J201" i="2"/>
  <c r="J200" i="2"/>
  <c r="J199" i="2"/>
  <c r="J198" i="2"/>
  <c r="J197" i="2"/>
  <c r="J196" i="2"/>
  <c r="J195" i="2"/>
  <c r="J194" i="2"/>
  <c r="J193" i="2"/>
  <c r="J192" i="2"/>
  <c r="J191" i="2"/>
  <c r="J190" i="2"/>
  <c r="J189" i="2"/>
  <c r="J188" i="2"/>
  <c r="J187" i="2"/>
  <c r="J186" i="2"/>
  <c r="J185" i="2"/>
  <c r="J184" i="2"/>
  <c r="J183" i="2"/>
  <c r="J182" i="2"/>
  <c r="J181" i="2"/>
  <c r="J180" i="2"/>
  <c r="J179" i="2"/>
  <c r="J178" i="2"/>
  <c r="J177" i="2"/>
  <c r="J176" i="2"/>
  <c r="J175" i="2"/>
  <c r="J174" i="2"/>
  <c r="J160" i="2"/>
  <c r="J159" i="2"/>
  <c r="J158" i="2"/>
  <c r="J157" i="2"/>
  <c r="J156" i="2"/>
  <c r="J155" i="2"/>
  <c r="J154" i="2"/>
  <c r="J153" i="2"/>
  <c r="J152" i="2"/>
  <c r="J151" i="2"/>
  <c r="J150" i="2"/>
  <c r="J149" i="2"/>
  <c r="J148" i="2"/>
  <c r="J147" i="2"/>
  <c r="J146" i="2"/>
  <c r="J145" i="2"/>
  <c r="J144" i="2"/>
  <c r="J143" i="2"/>
  <c r="J142" i="2"/>
  <c r="J141" i="2"/>
  <c r="J140" i="2"/>
  <c r="J139" i="2"/>
  <c r="J138" i="2"/>
  <c r="J137" i="2"/>
  <c r="J136" i="2"/>
  <c r="J135" i="2"/>
  <c r="J134" i="2"/>
  <c r="J133" i="2"/>
  <c r="J132" i="2"/>
  <c r="J131" i="2"/>
  <c r="J130" i="2"/>
  <c r="J129" i="2"/>
  <c r="J128" i="2"/>
  <c r="J127" i="2"/>
  <c r="J126" i="2"/>
  <c r="J125" i="2"/>
  <c r="J124" i="2"/>
  <c r="J123" i="2"/>
  <c r="J122" i="2"/>
  <c r="J121" i="2"/>
  <c r="J120" i="2"/>
  <c r="J119" i="2"/>
  <c r="J104" i="2"/>
  <c r="J103" i="2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7" i="2"/>
  <c r="J86" i="2"/>
  <c r="J85" i="2"/>
  <c r="J84" i="2"/>
  <c r="J83" i="2"/>
  <c r="J82" i="2"/>
  <c r="J81" i="2"/>
  <c r="J80" i="2"/>
  <c r="J79" i="2"/>
  <c r="J78" i="2"/>
  <c r="J77" i="2"/>
  <c r="J76" i="2"/>
  <c r="J75" i="2"/>
  <c r="J74" i="2"/>
  <c r="J73" i="2"/>
  <c r="J72" i="2"/>
  <c r="J71" i="2"/>
  <c r="J70" i="2"/>
  <c r="J69" i="2"/>
  <c r="J68" i="2"/>
  <c r="J67" i="2"/>
  <c r="J66" i="2"/>
  <c r="J65" i="2"/>
  <c r="J64" i="2"/>
  <c r="J50" i="2"/>
  <c r="J49" i="2"/>
  <c r="J48" i="2"/>
  <c r="J47" i="2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Q2" i="1"/>
  <c r="Q7" i="1"/>
  <c r="Q6" i="1"/>
  <c r="Q5" i="1"/>
  <c r="Q3" i="1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Q14" i="1" l="1"/>
  <c r="Q12" i="1"/>
  <c r="Q8" i="1"/>
  <c r="Q9" i="1" s="1"/>
  <c r="Q13" i="1"/>
  <c r="Q15" i="1"/>
  <c r="Q16" i="1"/>
  <c r="Q11" i="1"/>
  <c r="Q17" i="1" l="1"/>
</calcChain>
</file>

<file path=xl/sharedStrings.xml><?xml version="1.0" encoding="utf-8"?>
<sst xmlns="http://schemas.openxmlformats.org/spreadsheetml/2006/main" count="444" uniqueCount="349">
  <si>
    <t>o poskytnutí finanční dotace na činnost</t>
  </si>
  <si>
    <t>DOTACE z rozpočtu města Jeseník</t>
  </si>
  <si>
    <t>--------------------------------------------------------------------------------------------------------------------------------------------</t>
  </si>
  <si>
    <t>Žadatel:</t>
  </si>
  <si>
    <t>(název právnické osoby dle registrační listiny)</t>
  </si>
  <si>
    <t>Adresa sídla:</t>
  </si>
  <si>
    <t>Statutární zástupce:</t>
  </si>
  <si>
    <t>(dle společenské smlouvy, stanov apod.)</t>
  </si>
  <si>
    <t>Právní forma žadatele:</t>
  </si>
  <si>
    <t>(občanské sdružení, nadace, o.p.s., sportovní klub apod.)</t>
  </si>
  <si>
    <t>Bankovní spojení:</t>
  </si>
  <si>
    <t>DIČ žadatele:</t>
  </si>
  <si>
    <t>Telefon:</t>
  </si>
  <si>
    <t>Emailová adresa:</t>
  </si>
  <si>
    <t>IČO žadatele:</t>
  </si>
  <si>
    <t>TÍMTO ŽÁDÁME O POSKYTNUTÍ DOTACE VE VÝŠI</t>
  </si>
  <si>
    <t>požadovaná částka odpovídá</t>
  </si>
  <si>
    <t>Celkové náklady (výdaje) organizace:</t>
  </si>
  <si>
    <t>z toho mzdové náklady včetně odvodů</t>
  </si>
  <si>
    <t>Hlavní činnost organizace:</t>
  </si>
  <si>
    <t>(stručně popiště hlavní činnost)</t>
  </si>
  <si>
    <t>(stručně popiště plán činnosti)</t>
  </si>
  <si>
    <t>(stručně popiště a podrobně uveďte v návrhu rozpočtu)</t>
  </si>
  <si>
    <t>Druh sportu:</t>
  </si>
  <si>
    <t>Nejvyšší absolvované soutěže za posledních 12 měsíců:</t>
  </si>
  <si>
    <t>Okresní</t>
  </si>
  <si>
    <t>Krajské</t>
  </si>
  <si>
    <t>Celostátní</t>
  </si>
  <si>
    <t>Mezinárodní</t>
  </si>
  <si>
    <t>Reprezentace ČR</t>
  </si>
  <si>
    <t>1.</t>
  </si>
  <si>
    <t>2.</t>
  </si>
  <si>
    <t>3.</t>
  </si>
  <si>
    <t>*Nutno doložit výsledkové listiny k vyjmenováným soutěžím (závodům).</t>
  </si>
  <si>
    <t>Propagace, publicita města:</t>
  </si>
  <si>
    <t>soutěžní oblečení</t>
  </si>
  <si>
    <t>webové stránky</t>
  </si>
  <si>
    <t>sociální sítě</t>
  </si>
  <si>
    <t>klubové vozidlo</t>
  </si>
  <si>
    <t>TV (alespoň jednou)</t>
  </si>
  <si>
    <t>(vyberte, kde všude organizace propaguje město Jeseník - logo města, minimálně posledních 12 měsíců)</t>
  </si>
  <si>
    <t>název organizace</t>
  </si>
  <si>
    <t>civilní klubové oblečení</t>
  </si>
  <si>
    <t>nadregionální tisk nebo rozhlas</t>
  </si>
  <si>
    <t>4.</t>
  </si>
  <si>
    <t>5.</t>
  </si>
  <si>
    <t>6.</t>
  </si>
  <si>
    <t>7.</t>
  </si>
  <si>
    <t>8.</t>
  </si>
  <si>
    <t>9.</t>
  </si>
  <si>
    <t>10.</t>
  </si>
  <si>
    <t>Název akce:</t>
  </si>
  <si>
    <t>Předp. počet účastníků:</t>
  </si>
  <si>
    <t>(k dané úrovni napište 3 názvy soutěží, kterých se účastnila organizace v posledních 12 měsících, vypište jen nejvyšší dosaženou úroveň, např. pokud se členové organizace účastnili alespoň 3 mezinárodních soutěží, už nemusíte vypisovat republikové, krajské a okresní)</t>
  </si>
  <si>
    <t>Žadatel prohlašuje, že uvedené údaje vč. údajů v přílohách jsou úplné a pravdivé a že nezatajuje žádné okolnosti důležité pro posouzení žádosti.</t>
  </si>
  <si>
    <t>V případě neúplných či nepravdivých informací žadatel bere na vědomí, že je povinen ihned (po prokázání neúplnosti či nepravdivosti údajů) vrátit požadovanou částku na účet města Jeseník.</t>
  </si>
  <si>
    <t>Vámi poskytnuté osobní údaje budou zpracovány na základě čl. 6 odst. 1 písm. b) obecného nařízení EU (GDPR) z důvodu jejich nezbytnosti pro posouzení žádosti o poskytnutí dotace.</t>
  </si>
  <si>
    <t>Datum:</t>
  </si>
  <si>
    <t>Zpracoval:</t>
  </si>
  <si>
    <t>Podpis, příp. razítko:</t>
  </si>
  <si>
    <t>UPOZORNĚNÍ</t>
  </si>
  <si>
    <t>K této žádosti je třeba doložit:</t>
  </si>
  <si>
    <t>Žadatel prohlašuje, že nemá neuhrazené splatné závazky vůči městu Jeseník a jím zřízených a zakládaných organizací. Dále prohlašuje, že nemá žádné závazky po lhůtě splatnosti vůči státním fondům, zdravotním pojišťovnám a státnímu rozpočtu, zejména finančnímu úřadu, okresní správě sociálního zabezpečení a Celní správě České republiky (rozhodnutí o povolení posečkání s úhradou nedoplatků nebo rozhodnutí o povolení splátkování se považují za vypořádané nedoplatky).</t>
  </si>
  <si>
    <t>Doklad o volbě či jmenování statutárního orgánu, zástupce (pouze elektronicky).</t>
  </si>
  <si>
    <t>Doklad o právní subjektivitě žadatele, kopie stanov nebo statutu žadatele (pouze elektronicky).</t>
  </si>
  <si>
    <t>Doklad o přidělení IČ popřípadě DIČ je-li žadateli přiděleno (pouze elektronicky).</t>
  </si>
  <si>
    <t>Zpráva organizace – poslední zpracovaná (např. výroční zpráva, zpráva o hospodaření, zpráva o činnosti – pouze elektronicky).</t>
  </si>
  <si>
    <t>Doklad s číslem peněžního účtu u peněžního ústavu (v elektronické i v tištěné podobě).</t>
  </si>
  <si>
    <t>Při čerpání dotace na trenérskou činnost je žadatel povinnen doložit kopii smlouvy trenéra a jeho licenci.</t>
  </si>
  <si>
    <t>Dokumenty dle bodu 1-3 žádosti žadatel nepředkládá v případě, že v předchozích dokumentech, které předložil, nedošlo ke změnám, zašle jen Čestné prohlášení dle vzoru.</t>
  </si>
  <si>
    <t>Pozn. V případě nedostatku místa uveďte všechny požadované údaje na zvláštních přílohách.</t>
  </si>
  <si>
    <t>________________________________________________________________________________________</t>
  </si>
  <si>
    <t>Upřesni</t>
  </si>
  <si>
    <t>(jmenujte hlavní sport, ve kterém se organizace účastní soutěží a vyberte upřesnění druhu sportu)</t>
  </si>
  <si>
    <t>PROHLÁŠENÍ ŽADATELE</t>
  </si>
  <si>
    <t>INFORMACE O ZPRACOVÁNÍ OSOBNÍCH ÚDAJŮ</t>
  </si>
  <si>
    <t>Jméno</t>
  </si>
  <si>
    <t>Příjmení</t>
  </si>
  <si>
    <t>Město</t>
  </si>
  <si>
    <t>KAT</t>
  </si>
  <si>
    <t>Rok nar.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</si>
  <si>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</si>
  <si>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</si>
  <si>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</si>
  <si>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</si>
  <si>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</si>
  <si>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</si>
  <si>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</si>
  <si>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</si>
  <si>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</si>
  <si>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</si>
  <si>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</si>
  <si>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</si>
  <si>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</si>
  <si>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01.</t>
  </si>
  <si>
    <t>02.</t>
  </si>
  <si>
    <t>03.</t>
  </si>
  <si>
    <t>04.</t>
  </si>
  <si>
    <t>05.</t>
  </si>
  <si>
    <t>06.</t>
  </si>
  <si>
    <t>07.</t>
  </si>
  <si>
    <t>08.</t>
  </si>
  <si>
    <t>09.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</si>
  <si>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</si>
  <si>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</si>
  <si>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</si>
  <si>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</si>
  <si>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</si>
  <si>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</si>
  <si>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</si>
  <si>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</si>
  <si>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</si>
  <si>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</si>
  <si>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</si>
  <si>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</si>
  <si>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</si>
  <si>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</si>
  <si>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</si>
  <si>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</si>
  <si>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</si>
  <si>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</si>
  <si>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</si>
  <si>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</si>
  <si>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</si>
  <si>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</si>
  <si>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</si>
  <si>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</si>
  <si>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</si>
  <si>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</si>
  <si>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</si>
  <si>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</si>
  <si>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</si>
  <si>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</si>
  <si>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</si>
  <si>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</si>
  <si>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</si>
  <si>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</si>
  <si>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</si>
  <si>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</si>
  <si>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</si>
  <si>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</si>
  <si>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</si>
  <si>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</si>
  <si>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</si>
  <si>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</si>
  <si>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</si>
  <si>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</si>
  <si>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</si>
  <si>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</si>
  <si>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</si>
  <si>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Pořadí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</si>
  <si>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</si>
  <si>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</si>
  <si>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</si>
  <si>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</si>
  <si>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</si>
  <si>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</si>
  <si>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</si>
  <si>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</si>
  <si>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</si>
  <si>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</si>
  <si>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</si>
  <si>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</si>
  <si>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</si>
  <si>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</si>
  <si>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</si>
  <si>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</si>
  <si>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</si>
  <si>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</si>
  <si>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</si>
  <si>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</si>
  <si>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</si>
  <si>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</si>
  <si>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</si>
  <si>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</si>
  <si>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</si>
  <si>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</si>
  <si>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</si>
  <si>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</si>
  <si>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</si>
  <si>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</si>
  <si>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</si>
  <si>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</si>
  <si>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</si>
  <si>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</si>
  <si>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</si>
  <si>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</si>
  <si>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</si>
  <si>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</si>
  <si>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</si>
  <si>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</si>
  <si>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</si>
  <si>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</si>
  <si>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</si>
  <si>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</si>
  <si>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</si>
  <si>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</si>
  <si>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</si>
  <si>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</si>
  <si>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</si>
  <si>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</si>
  <si>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</si>
  <si>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</si>
  <si>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</si>
  <si>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</si>
  <si>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</si>
  <si>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</si>
  <si>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</si>
  <si>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</si>
  <si>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</si>
  <si>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</si>
  <si>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</si>
  <si>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</si>
  <si>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</si>
  <si>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</si>
  <si>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</si>
  <si>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</si>
  <si>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</si>
  <si>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</si>
  <si>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</si>
  <si>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</si>
  <si>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</si>
  <si>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</si>
  <si>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</si>
  <si>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</si>
  <si>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</si>
  <si>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</si>
  <si>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</si>
  <si>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</si>
  <si>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</si>
  <si>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</si>
  <si>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</si>
  <si>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</si>
  <si>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</si>
  <si>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</si>
  <si>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</si>
  <si>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</si>
  <si>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</si>
  <si>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</si>
  <si>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</si>
  <si>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</si>
  <si>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</si>
  <si>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</si>
  <si>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</si>
  <si>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</si>
  <si>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</si>
  <si>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</si>
  <si>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</si>
  <si>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</si>
  <si>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</si>
  <si>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</si>
  <si>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</si>
  <si>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</si>
  <si>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</si>
  <si>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</si>
  <si>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</si>
  <si>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</si>
  <si>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</si>
  <si>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</si>
  <si>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</si>
  <si>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</si>
  <si>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</si>
  <si>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</si>
  <si>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</si>
  <si>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</si>
  <si>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</si>
  <si>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</si>
  <si>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</si>
  <si>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</si>
  <si>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</si>
  <si>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</si>
  <si>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</si>
  <si>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</si>
  <si>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</si>
  <si>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</si>
  <si>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</si>
  <si>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Účel použití příspěvku města:</t>
  </si>
  <si>
    <t>Bernartice</t>
  </si>
  <si>
    <t>Bílá Voda</t>
  </si>
  <si>
    <t>Česká Ves</t>
  </si>
  <si>
    <t>Mikulovice</t>
  </si>
  <si>
    <t>Ostružná</t>
  </si>
  <si>
    <t>Písečná</t>
  </si>
  <si>
    <t>Skorošice</t>
  </si>
  <si>
    <t>Supíkovice</t>
  </si>
  <si>
    <t>Uhelná</t>
  </si>
  <si>
    <t>Vápenná</t>
  </si>
  <si>
    <t>Velká Kraš</t>
  </si>
  <si>
    <t>Vidnava</t>
  </si>
  <si>
    <t>Vlčice</t>
  </si>
  <si>
    <t>Žulová</t>
  </si>
  <si>
    <t>Javorník</t>
  </si>
  <si>
    <t>Jeseník</t>
  </si>
  <si>
    <t>Zlaté Hory</t>
  </si>
  <si>
    <t>Obce</t>
  </si>
  <si>
    <t>Jiné</t>
  </si>
  <si>
    <t>Kobylá</t>
  </si>
  <si>
    <t>*V případě nutnosti vyplnění více členů, pokračujte v příloze č.1. na dalším listu</t>
  </si>
  <si>
    <t>Soutěžící*</t>
  </si>
  <si>
    <t>Bělá p. Pr.</t>
  </si>
  <si>
    <t>Hradec-NV</t>
  </si>
  <si>
    <t>Lipová-l.</t>
  </si>
  <si>
    <t>V.Kunětice</t>
  </si>
  <si>
    <t>Čer. Voda</t>
  </si>
  <si>
    <t>St.Č. Voda</t>
  </si>
  <si>
    <t>%</t>
  </si>
  <si>
    <t>K1</t>
  </si>
  <si>
    <t>K2</t>
  </si>
  <si>
    <t>K3</t>
  </si>
  <si>
    <t>K4</t>
  </si>
  <si>
    <t>K5</t>
  </si>
  <si>
    <t>K6</t>
  </si>
  <si>
    <t>KC</t>
  </si>
  <si>
    <t>Koeficient</t>
  </si>
  <si>
    <t>Bodování</t>
  </si>
  <si>
    <t>A</t>
  </si>
  <si>
    <t>B</t>
  </si>
  <si>
    <t>C</t>
  </si>
  <si>
    <t>D</t>
  </si>
  <si>
    <t>E</t>
  </si>
  <si>
    <t>F</t>
  </si>
  <si>
    <t>BC</t>
  </si>
  <si>
    <t>Členská základna sportovců</t>
  </si>
  <si>
    <t>Příloha č.1. - doplnění členské základny sportovců</t>
  </si>
  <si>
    <t>K7</t>
  </si>
  <si>
    <t>Vyber...</t>
  </si>
  <si>
    <t>Vyber…</t>
  </si>
  <si>
    <t>Pořádané sportovní soutěže/turnaje</t>
  </si>
  <si>
    <t>Aktivní trenéři s trenérskou licencí</t>
  </si>
  <si>
    <t xml:space="preserve">Jméno </t>
  </si>
  <si>
    <t>Licence</t>
  </si>
  <si>
    <t>Přijmení</t>
  </si>
  <si>
    <t xml:space="preserve">Licence A …………  2 roky studia                                                                                               </t>
  </si>
  <si>
    <t xml:space="preserve">Licence B …………..2-3 týdenní kurz </t>
  </si>
  <si>
    <t xml:space="preserve">Licence C ..................2-3 víkendový kurz     </t>
  </si>
  <si>
    <t>*</t>
  </si>
  <si>
    <t>Ž Á D O S T 1B</t>
  </si>
  <si>
    <t>Dotační program SPORT 2026 - Celoroční činnost sportovnních organizací</t>
  </si>
  <si>
    <t>předpokládaných nákladů roku 2026</t>
  </si>
  <si>
    <t>Plán činnosti a organizace na rok 2026</t>
  </si>
  <si>
    <t>(Vyjmenujte akce, které bude vaše organizace pořádat v roce 2026. NEUVÁDĚJTE akce, na které budete žádat v programu 1A - jednorázové sportovní akce. (Lze uvést maximálně 10 akcí.)</t>
  </si>
  <si>
    <r>
      <t>*Jedná se o registrovaného člena v letech 7 – 18, který se účastnil alespoň 3 oficiálních soutěží za uplynulý r</t>
    </r>
    <r>
      <rPr>
        <sz val="8"/>
        <rFont val="Arial"/>
        <family val="2"/>
        <charset val="238"/>
      </rPr>
      <t>ok sezóny 2024/2025</t>
    </r>
    <r>
      <rPr>
        <sz val="8"/>
        <color theme="1"/>
        <rFont val="Arial"/>
        <family val="2"/>
        <charset val="238"/>
      </rPr>
      <t>. Oficiální soutěž je soutěž pořádaná pod příslušným svazem, jako například český pohár, liga apod. Příslušný svaz eviduje a zveřejňuje její propozice a výsledkové listiny, nebo člena staršího 26 let soutěžícího nejhůře v 2. výkonnostní soutěži daného sportu.</t>
    </r>
  </si>
  <si>
    <t>Soupis výnosů a nákladů k 31.12.2024 za celý rok 2024 v obdobném členění jako návrh rozpočtu.</t>
  </si>
  <si>
    <t>Podrobný návrh rozpočtu organizace na rok 2026 (vyrovnaný rozpočet) s označením nákladů, které v případě schválení budou hrazeny z dotace města Jeseník.</t>
  </si>
  <si>
    <r>
      <t>Tato žádost včetně přílo</t>
    </r>
    <r>
      <rPr>
        <sz val="11"/>
        <rFont val="Arial"/>
        <family val="2"/>
        <charset val="238"/>
      </rPr>
      <t xml:space="preserve">h musí být </t>
    </r>
    <r>
      <rPr>
        <b/>
        <sz val="11"/>
        <rFont val="Arial"/>
        <family val="2"/>
        <charset val="238"/>
      </rPr>
      <t>doručena</t>
    </r>
    <r>
      <rPr>
        <sz val="11"/>
        <rFont val="Arial"/>
        <family val="2"/>
        <charset val="238"/>
      </rPr>
      <t xml:space="preserve"> v daném termínu </t>
    </r>
    <r>
      <rPr>
        <b/>
        <sz val="11"/>
        <rFont val="Arial"/>
        <family val="2"/>
        <charset val="238"/>
      </rPr>
      <t>od 15.12.2025 do 09.01.2026</t>
    </r>
    <r>
      <rPr>
        <sz val="11"/>
        <color theme="1"/>
        <rFont val="Arial"/>
        <family val="2"/>
        <charset val="238"/>
      </rPr>
      <t xml:space="preserve"> do 12 hodin v písemné podobě na podatelnu: MěÚ Jeseník, Masarykovo nám. 167/1, 790 01 Jeseník a v elektronické podobě na: david.koukal@jesenik.cz</t>
    </r>
  </si>
  <si>
    <t>název tréninkové skutpiny</t>
  </si>
  <si>
    <t>Město Jeseník, Masarykovo nám. 167/1, 790 01 Jeseník, IČ: 00302724, tel.: 584498407, e-mail:david.koukal@jesenik.cz</t>
  </si>
  <si>
    <t>název tréninkové skupiny</t>
  </si>
  <si>
    <t>Název tréninkové skupiny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</si>
</sst>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\ &quot;Kč&quot;"/>
    <numFmt numFmtId="165" formatCode="0.000"/>
    <numFmt numFmtId="166" formatCode="0.0"/>
  </numFmts>
  <fonts count="2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09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5" fillId="0" borderId="0" xfId="0" applyFont="1"/>
    <xf numFmtId="0" fontId="2" fillId="0" borderId="0" xfId="0" quotePrefix="1" applyFont="1"/>
    <xf numFmtId="0" fontId="6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center" vertical="center"/>
    </xf>
    <xf numFmtId="0" fontId="1" fillId="0" borderId="0" xfId="0" applyFont="1"/>
    <xf numFmtId="164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center"/>
    </xf>
    <xf numFmtId="0" fontId="7" fillId="0" borderId="0" xfId="0" applyFont="1" applyAlignment="1">
      <alignment wrapText="1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vertical="top"/>
    </xf>
    <xf numFmtId="0" fontId="9" fillId="0" borderId="0" xfId="0" applyFont="1"/>
    <xf numFmtId="0" fontId="2" fillId="0" borderId="0" xfId="0" quotePrefix="1" applyFont="1" applyAlignment="1">
      <alignment vertical="center"/>
    </xf>
    <xf numFmtId="0" fontId="11" fillId="0" borderId="0" xfId="1" applyFont="1" applyAlignment="1"/>
    <xf numFmtId="0" fontId="11" fillId="0" borderId="0" xfId="1" applyFont="1" applyAlignme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5" fillId="0" borderId="0" xfId="0" quotePrefix="1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 applyProtection="1">
      <alignment horizontal="center"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5" fillId="0" borderId="2" xfId="0" quotePrefix="1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12" fillId="0" borderId="0" xfId="0" applyFont="1"/>
    <xf numFmtId="0" fontId="6" fillId="0" borderId="5" xfId="0" applyFont="1" applyBorder="1"/>
    <xf numFmtId="0" fontId="9" fillId="0" borderId="0" xfId="0" applyFont="1" applyAlignment="1">
      <alignment wrapText="1"/>
    </xf>
    <xf numFmtId="0" fontId="2" fillId="0" borderId="6" xfId="0" applyFont="1" applyBorder="1" applyProtection="1">
      <protection locked="0"/>
    </xf>
    <xf numFmtId="0" fontId="5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locked="0"/>
    </xf>
    <xf numFmtId="2" fontId="2" fillId="0" borderId="1" xfId="0" applyNumberFormat="1" applyFont="1" applyBorder="1" applyAlignment="1" applyProtection="1">
      <alignment horizontal="center" vertical="center"/>
      <protection locked="0"/>
    </xf>
    <xf numFmtId="165" fontId="2" fillId="0" borderId="0" xfId="0" applyNumberFormat="1" applyFont="1"/>
    <xf numFmtId="165" fontId="2" fillId="0" borderId="0" xfId="0" applyNumberFormat="1" applyFont="1" applyAlignment="1">
      <alignment vertical="center"/>
    </xf>
    <xf numFmtId="166" fontId="2" fillId="0" borderId="0" xfId="0" applyNumberFormat="1" applyFont="1"/>
    <xf numFmtId="166" fontId="2" fillId="0" borderId="0" xfId="0" applyNumberFormat="1" applyFont="1" applyAlignment="1">
      <alignment vertical="center"/>
    </xf>
    <xf numFmtId="2" fontId="2" fillId="0" borderId="0" xfId="0" applyNumberFormat="1" applyFont="1"/>
    <xf numFmtId="0" fontId="2" fillId="2" borderId="0" xfId="0" applyFont="1" applyFill="1"/>
    <xf numFmtId="165" fontId="2" fillId="2" borderId="0" xfId="0" applyNumberFormat="1" applyFont="1" applyFill="1"/>
    <xf numFmtId="1" fontId="2" fillId="0" borderId="0" xfId="0" applyNumberFormat="1" applyFont="1"/>
    <xf numFmtId="1" fontId="2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13" fillId="0" borderId="0" xfId="0" applyFont="1"/>
    <xf numFmtId="0" fontId="2" fillId="0" borderId="0" xfId="0" applyFont="1" applyAlignment="1">
      <alignment vertical="center" wrapText="1"/>
    </xf>
    <xf numFmtId="0" fontId="15" fillId="0" borderId="0" xfId="0" applyFont="1"/>
    <xf numFmtId="0" fontId="16" fillId="0" borderId="0" xfId="0" applyFont="1"/>
    <xf numFmtId="0" fontId="9" fillId="0" borderId="0" xfId="0" applyFont="1" applyAlignment="1">
      <alignment horizontal="center" wrapText="1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vertical="top" wrapText="1"/>
    </xf>
    <xf numFmtId="0" fontId="2" fillId="3" borderId="0" xfId="0" applyFont="1" applyFill="1"/>
    <xf numFmtId="0" fontId="13" fillId="3" borderId="0" xfId="0" applyFont="1" applyFill="1"/>
    <xf numFmtId="0" fontId="20" fillId="2" borderId="4" xfId="0" applyFont="1" applyFill="1" applyBorder="1" applyAlignment="1">
      <alignment horizontal="center" vertical="center"/>
    </xf>
    <xf numFmtId="0" fontId="0" fillId="2" borderId="0" xfId="0" applyFill="1"/>
    <xf numFmtId="0" fontId="5" fillId="0" borderId="4" xfId="0" applyFont="1" applyFill="1" applyBorder="1" applyAlignment="1">
      <alignment horizontal="center" vertical="center"/>
    </xf>
    <xf numFmtId="0" fontId="21" fillId="0" borderId="0" xfId="0" applyFont="1" applyFill="1"/>
    <xf numFmtId="0" fontId="2" fillId="0" borderId="0" xfId="0" applyFont="1" applyFill="1" applyAlignment="1">
      <alignment horizontal="center" vertical="top" wrapText="1"/>
    </xf>
    <xf numFmtId="0" fontId="9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2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justify" wrapText="1"/>
    </xf>
    <xf numFmtId="14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justify" vertical="center" wrapText="1"/>
    </xf>
    <xf numFmtId="0" fontId="2" fillId="0" borderId="0" xfId="0" applyFont="1" applyFill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 applyFill="1" applyAlignment="1">
      <alignment horizontal="justify" vertical="center"/>
    </xf>
    <xf numFmtId="0" fontId="9" fillId="0" borderId="0" xfId="0" applyFont="1" applyAlignment="1">
      <alignment horizontal="center"/>
    </xf>
    <xf numFmtId="0" fontId="9" fillId="0" borderId="0" xfId="0" applyFont="1" applyFill="1" applyAlignment="1">
      <alignment horizontal="center" wrapText="1"/>
    </xf>
    <xf numFmtId="0" fontId="9" fillId="0" borderId="0" xfId="0" applyFont="1" applyAlignment="1">
      <alignment horizontal="center" vertical="top" wrapText="1"/>
    </xf>
    <xf numFmtId="0" fontId="5" fillId="0" borderId="3" xfId="0" applyFont="1" applyBorder="1" applyAlignment="1">
      <alignment horizontal="center" vertical="center"/>
    </xf>
    <xf numFmtId="0" fontId="17" fillId="0" borderId="0" xfId="0" applyFont="1" applyFill="1" applyAlignment="1">
      <alignment horizontal="left" vertical="top" wrapText="1"/>
    </xf>
    <xf numFmtId="0" fontId="2" fillId="0" borderId="1" xfId="0" applyFont="1" applyBorder="1" applyAlignment="1" applyProtection="1">
      <alignment horizontal="justify" vertical="top" wrapText="1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center" wrapText="1"/>
    </xf>
    <xf numFmtId="0" fontId="14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 vertical="top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123825</xdr:colOff>
      <xdr:row>52</xdr:row>
      <xdr:rowOff>0</xdr:rowOff>
    </xdr:from>
    <xdr:ext cx="476884" cy="627380"/>
    <xdr:grpSp>
      <xdr:nvGrpSpPr>
        <xdr:cNvPr id="11" name="Group 2">
          <a:extLst>
            <a:ext uri="{FF2B5EF4-FFF2-40B4-BE49-F238E27FC236}">
              <a16:creationId xmlns:a16="http://schemas.microsoft.com/office/drawing/2014/main" id="{2FD80B2E-64DF-4EFE-A9B9-AC6156423DC2}"/>
            </a:ext>
          </a:extLst>
        </xdr:cNvPr>
        <xdr:cNvGrpSpPr/>
      </xdr:nvGrpSpPr>
      <xdr:grpSpPr>
        <a:xfrm>
          <a:off x="376073" y="10767848"/>
          <a:ext cx="476884" cy="627380"/>
          <a:chOff x="0" y="0"/>
          <a:chExt cx="476884" cy="627380"/>
        </a:xfrm>
      </xdr:grpSpPr>
      <xdr:pic>
        <xdr:nvPicPr>
          <xdr:cNvPr id="12" name="image1.png">
            <a:extLst>
              <a:ext uri="{FF2B5EF4-FFF2-40B4-BE49-F238E27FC236}">
                <a16:creationId xmlns:a16="http://schemas.microsoft.com/office/drawing/2014/main" id="{D357E5E4-A647-4613-AF09-38E9C3C4BD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3" name="Textbox 4">
            <a:extLst>
              <a:ext uri="{FF2B5EF4-FFF2-40B4-BE49-F238E27FC236}">
                <a16:creationId xmlns:a16="http://schemas.microsoft.com/office/drawing/2014/main" id="{26763ED2-9DF9-43E2-90DA-0E862A32A7BA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123825</xdr:colOff>
      <xdr:row>1</xdr:row>
      <xdr:rowOff>171450</xdr:rowOff>
    </xdr:from>
    <xdr:ext cx="476884" cy="627380"/>
    <xdr:grpSp>
      <xdr:nvGrpSpPr>
        <xdr:cNvPr id="2" name="Group 2">
          <a:extLst>
            <a:ext uri="{FF2B5EF4-FFF2-40B4-BE49-F238E27FC236}">
              <a16:creationId xmlns:a16="http://schemas.microsoft.com/office/drawing/2014/main" id="{998242D4-4A76-4EEE-B6F5-88CC47A6293D}"/>
            </a:ext>
          </a:extLst>
        </xdr:cNvPr>
        <xdr:cNvGrpSpPr/>
      </xdr:nvGrpSpPr>
      <xdr:grpSpPr>
        <a:xfrm>
          <a:off x="376073" y="344871"/>
          <a:ext cx="476884" cy="627380"/>
          <a:chOff x="0" y="0"/>
          <a:chExt cx="476884" cy="627380"/>
        </a:xfrm>
      </xdr:grpSpPr>
      <xdr:pic>
        <xdr:nvPicPr>
          <xdr:cNvPr id="3" name="image1.png">
            <a:extLst>
              <a:ext uri="{FF2B5EF4-FFF2-40B4-BE49-F238E27FC236}">
                <a16:creationId xmlns:a16="http://schemas.microsoft.com/office/drawing/2014/main" id="{2CFED89B-82B6-4B83-830F-7E93FBC940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4" name="Textbox 4">
            <a:extLst>
              <a:ext uri="{FF2B5EF4-FFF2-40B4-BE49-F238E27FC236}">
                <a16:creationId xmlns:a16="http://schemas.microsoft.com/office/drawing/2014/main" id="{84DFC53D-B71E-4562-A96A-C59B8F2D1AC4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123825</xdr:colOff>
      <xdr:row>110</xdr:row>
      <xdr:rowOff>0</xdr:rowOff>
    </xdr:from>
    <xdr:ext cx="476884" cy="627380"/>
    <xdr:grpSp>
      <xdr:nvGrpSpPr>
        <xdr:cNvPr id="8" name="Group 2">
          <a:extLst>
            <a:ext uri="{FF2B5EF4-FFF2-40B4-BE49-F238E27FC236}">
              <a16:creationId xmlns:a16="http://schemas.microsoft.com/office/drawing/2014/main" id="{1FDF4277-3370-45A2-8608-27D874C0E3F7}"/>
            </a:ext>
          </a:extLst>
        </xdr:cNvPr>
        <xdr:cNvGrpSpPr/>
      </xdr:nvGrpSpPr>
      <xdr:grpSpPr>
        <a:xfrm>
          <a:off x="376073" y="20947117"/>
          <a:ext cx="476884" cy="627380"/>
          <a:chOff x="0" y="0"/>
          <a:chExt cx="476884" cy="627380"/>
        </a:xfrm>
      </xdr:grpSpPr>
      <xdr:pic>
        <xdr:nvPicPr>
          <xdr:cNvPr id="9" name="image1.png">
            <a:extLst>
              <a:ext uri="{FF2B5EF4-FFF2-40B4-BE49-F238E27FC236}">
                <a16:creationId xmlns:a16="http://schemas.microsoft.com/office/drawing/2014/main" id="{2B10CB1E-9A6E-44B8-A7F6-D9040509E7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0" name="Textbox 4">
            <a:extLst>
              <a:ext uri="{FF2B5EF4-FFF2-40B4-BE49-F238E27FC236}">
                <a16:creationId xmlns:a16="http://schemas.microsoft.com/office/drawing/2014/main" id="{AF0FA0AC-0C77-4708-8F23-791897299F79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123825</xdr:colOff>
      <xdr:row>160</xdr:row>
      <xdr:rowOff>0</xdr:rowOff>
    </xdr:from>
    <xdr:ext cx="476884" cy="627380"/>
    <xdr:grpSp>
      <xdr:nvGrpSpPr>
        <xdr:cNvPr id="14" name="Group 2">
          <a:extLst>
            <a:ext uri="{FF2B5EF4-FFF2-40B4-BE49-F238E27FC236}">
              <a16:creationId xmlns:a16="http://schemas.microsoft.com/office/drawing/2014/main" id="{EC5F2E20-3AA6-411E-B2EF-1EDADE67F49F}"/>
            </a:ext>
          </a:extLst>
        </xdr:cNvPr>
        <xdr:cNvGrpSpPr/>
      </xdr:nvGrpSpPr>
      <xdr:grpSpPr>
        <a:xfrm>
          <a:off x="376073" y="31242000"/>
          <a:ext cx="476884" cy="627380"/>
          <a:chOff x="0" y="0"/>
          <a:chExt cx="476884" cy="627380"/>
        </a:xfrm>
      </xdr:grpSpPr>
      <xdr:pic>
        <xdr:nvPicPr>
          <xdr:cNvPr id="15" name="image1.png">
            <a:extLst>
              <a:ext uri="{FF2B5EF4-FFF2-40B4-BE49-F238E27FC236}">
                <a16:creationId xmlns:a16="http://schemas.microsoft.com/office/drawing/2014/main" id="{8FE3C460-6982-4F0A-8897-C55EE44A87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6" name="Textbox 4">
            <a:extLst>
              <a:ext uri="{FF2B5EF4-FFF2-40B4-BE49-F238E27FC236}">
                <a16:creationId xmlns:a16="http://schemas.microsoft.com/office/drawing/2014/main" id="{80D05C77-01D8-4599-8E8E-15CBB91C4184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190086</xdr:colOff>
      <xdr:row>257</xdr:row>
      <xdr:rowOff>1</xdr:rowOff>
    </xdr:from>
    <xdr:ext cx="476884" cy="627380"/>
    <xdr:grpSp>
      <xdr:nvGrpSpPr>
        <xdr:cNvPr id="23" name="Group 2">
          <a:extLst>
            <a:ext uri="{FF2B5EF4-FFF2-40B4-BE49-F238E27FC236}">
              <a16:creationId xmlns:a16="http://schemas.microsoft.com/office/drawing/2014/main" id="{4F955B12-30A8-4C77-9AA6-885F0A8420BF}"/>
            </a:ext>
          </a:extLst>
        </xdr:cNvPr>
        <xdr:cNvGrpSpPr/>
      </xdr:nvGrpSpPr>
      <xdr:grpSpPr>
        <a:xfrm>
          <a:off x="442334" y="51910594"/>
          <a:ext cx="476884" cy="627380"/>
          <a:chOff x="0" y="0"/>
          <a:chExt cx="476884" cy="627380"/>
        </a:xfrm>
      </xdr:grpSpPr>
      <xdr:pic>
        <xdr:nvPicPr>
          <xdr:cNvPr id="24" name="image1.png">
            <a:extLst>
              <a:ext uri="{FF2B5EF4-FFF2-40B4-BE49-F238E27FC236}">
                <a16:creationId xmlns:a16="http://schemas.microsoft.com/office/drawing/2014/main" id="{60894736-AC44-498C-8FBE-99B4580B66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25" name="Textbox 4">
            <a:extLst>
              <a:ext uri="{FF2B5EF4-FFF2-40B4-BE49-F238E27FC236}">
                <a16:creationId xmlns:a16="http://schemas.microsoft.com/office/drawing/2014/main" id="{162C9A70-1EF0-4FB7-BC1D-1DC92490F52E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165652</xdr:colOff>
      <xdr:row>210</xdr:row>
      <xdr:rowOff>182218</xdr:rowOff>
    </xdr:from>
    <xdr:ext cx="476884" cy="627380"/>
    <xdr:grpSp>
      <xdr:nvGrpSpPr>
        <xdr:cNvPr id="20" name="Group 2">
          <a:extLst>
            <a:ext uri="{FF2B5EF4-FFF2-40B4-BE49-F238E27FC236}">
              <a16:creationId xmlns:a16="http://schemas.microsoft.com/office/drawing/2014/main" id="{E86ABA7B-9892-4D90-BA9F-BD35E54AD3E5}"/>
            </a:ext>
          </a:extLst>
        </xdr:cNvPr>
        <xdr:cNvGrpSpPr/>
      </xdr:nvGrpSpPr>
      <xdr:grpSpPr>
        <a:xfrm>
          <a:off x="417900" y="41401426"/>
          <a:ext cx="476884" cy="627380"/>
          <a:chOff x="0" y="0"/>
          <a:chExt cx="476884" cy="627380"/>
        </a:xfrm>
      </xdr:grpSpPr>
      <xdr:pic>
        <xdr:nvPicPr>
          <xdr:cNvPr id="21" name="image1.png">
            <a:extLst>
              <a:ext uri="{FF2B5EF4-FFF2-40B4-BE49-F238E27FC236}">
                <a16:creationId xmlns:a16="http://schemas.microsoft.com/office/drawing/2014/main" id="{8049C3B7-EE97-4D94-9DAF-F17298BF70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22" name="Textbox 4">
            <a:extLst>
              <a:ext uri="{FF2B5EF4-FFF2-40B4-BE49-F238E27FC236}">
                <a16:creationId xmlns:a16="http://schemas.microsoft.com/office/drawing/2014/main" id="{85593FD7-F290-48F9-A576-1307BFEA2B8F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2</xdr:row>
      <xdr:rowOff>0</xdr:rowOff>
    </xdr:from>
    <xdr:ext cx="476884" cy="627380"/>
    <xdr:grpSp>
      <xdr:nvGrpSpPr>
        <xdr:cNvPr id="2" name="Group 2">
          <a:extLst>
            <a:ext uri="{FF2B5EF4-FFF2-40B4-BE49-F238E27FC236}">
              <a16:creationId xmlns:a16="http://schemas.microsoft.com/office/drawing/2014/main" id="{28C672C2-48E2-443F-8031-B8416C060560}"/>
            </a:ext>
          </a:extLst>
        </xdr:cNvPr>
        <xdr:cNvGrpSpPr/>
      </xdr:nvGrpSpPr>
      <xdr:grpSpPr>
        <a:xfrm>
          <a:off x="365760" y="365760"/>
          <a:ext cx="476884" cy="627380"/>
          <a:chOff x="0" y="0"/>
          <a:chExt cx="476884" cy="627380"/>
        </a:xfrm>
      </xdr:grpSpPr>
      <xdr:pic>
        <xdr:nvPicPr>
          <xdr:cNvPr id="3" name="image1.png">
            <a:extLst>
              <a:ext uri="{FF2B5EF4-FFF2-40B4-BE49-F238E27FC236}">
                <a16:creationId xmlns:a16="http://schemas.microsoft.com/office/drawing/2014/main" id="{5D7595D0-AE0F-47B7-BEDD-EB2C4B7A33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4" name="Textbox 4">
            <a:extLst>
              <a:ext uri="{FF2B5EF4-FFF2-40B4-BE49-F238E27FC236}">
                <a16:creationId xmlns:a16="http://schemas.microsoft.com/office/drawing/2014/main" id="{99FBDFDF-2AC9-42B7-85CB-17C7D069911B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57</xdr:row>
      <xdr:rowOff>0</xdr:rowOff>
    </xdr:from>
    <xdr:ext cx="476884" cy="627380"/>
    <xdr:grpSp>
      <xdr:nvGrpSpPr>
        <xdr:cNvPr id="5" name="Group 2">
          <a:extLst>
            <a:ext uri="{FF2B5EF4-FFF2-40B4-BE49-F238E27FC236}">
              <a16:creationId xmlns:a16="http://schemas.microsoft.com/office/drawing/2014/main" id="{A20D99D7-5320-4825-B7FB-E1D014856311}"/>
            </a:ext>
          </a:extLst>
        </xdr:cNvPr>
        <xdr:cNvGrpSpPr/>
      </xdr:nvGrpSpPr>
      <xdr:grpSpPr>
        <a:xfrm>
          <a:off x="365760" y="10507980"/>
          <a:ext cx="476884" cy="627380"/>
          <a:chOff x="0" y="0"/>
          <a:chExt cx="476884" cy="627380"/>
        </a:xfrm>
      </xdr:grpSpPr>
      <xdr:pic>
        <xdr:nvPicPr>
          <xdr:cNvPr id="6" name="image1.png">
            <a:extLst>
              <a:ext uri="{FF2B5EF4-FFF2-40B4-BE49-F238E27FC236}">
                <a16:creationId xmlns:a16="http://schemas.microsoft.com/office/drawing/2014/main" id="{808D151C-4502-4C54-A37E-C7EB436497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7" name="Textbox 4">
            <a:extLst>
              <a:ext uri="{FF2B5EF4-FFF2-40B4-BE49-F238E27FC236}">
                <a16:creationId xmlns:a16="http://schemas.microsoft.com/office/drawing/2014/main" id="{4B4D0C79-FB4D-4AAB-A00C-14D7691FD78D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112</xdr:row>
      <xdr:rowOff>0</xdr:rowOff>
    </xdr:from>
    <xdr:ext cx="476884" cy="627380"/>
    <xdr:grpSp>
      <xdr:nvGrpSpPr>
        <xdr:cNvPr id="8" name="Group 2">
          <a:extLst>
            <a:ext uri="{FF2B5EF4-FFF2-40B4-BE49-F238E27FC236}">
              <a16:creationId xmlns:a16="http://schemas.microsoft.com/office/drawing/2014/main" id="{E0F50A84-A462-4F9C-A5C4-AEC07DC1E98C}"/>
            </a:ext>
          </a:extLst>
        </xdr:cNvPr>
        <xdr:cNvGrpSpPr/>
      </xdr:nvGrpSpPr>
      <xdr:grpSpPr>
        <a:xfrm>
          <a:off x="365760" y="20634960"/>
          <a:ext cx="476884" cy="627380"/>
          <a:chOff x="0" y="0"/>
          <a:chExt cx="476884" cy="627380"/>
        </a:xfrm>
      </xdr:grpSpPr>
      <xdr:pic>
        <xdr:nvPicPr>
          <xdr:cNvPr id="9" name="image1.png">
            <a:extLst>
              <a:ext uri="{FF2B5EF4-FFF2-40B4-BE49-F238E27FC236}">
                <a16:creationId xmlns:a16="http://schemas.microsoft.com/office/drawing/2014/main" id="{7D0CE23D-4DBF-425C-8467-5A36A7DA29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0" name="Textbox 4">
            <a:extLst>
              <a:ext uri="{FF2B5EF4-FFF2-40B4-BE49-F238E27FC236}">
                <a16:creationId xmlns:a16="http://schemas.microsoft.com/office/drawing/2014/main" id="{1DD71105-FFD9-4455-A6A8-137B4C06B8FF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  <xdr:oneCellAnchor>
    <xdr:from>
      <xdr:col>1</xdr:col>
      <xdr:colOff>114300</xdr:colOff>
      <xdr:row>167</xdr:row>
      <xdr:rowOff>0</xdr:rowOff>
    </xdr:from>
    <xdr:ext cx="476884" cy="627380"/>
    <xdr:grpSp>
      <xdr:nvGrpSpPr>
        <xdr:cNvPr id="11" name="Group 2">
          <a:extLst>
            <a:ext uri="{FF2B5EF4-FFF2-40B4-BE49-F238E27FC236}">
              <a16:creationId xmlns:a16="http://schemas.microsoft.com/office/drawing/2014/main" id="{5DA87129-01C5-4950-8346-0C14AE193322}"/>
            </a:ext>
          </a:extLst>
        </xdr:cNvPr>
        <xdr:cNvGrpSpPr/>
      </xdr:nvGrpSpPr>
      <xdr:grpSpPr>
        <a:xfrm>
          <a:off x="365760" y="30761940"/>
          <a:ext cx="476884" cy="627380"/>
          <a:chOff x="0" y="0"/>
          <a:chExt cx="476884" cy="627380"/>
        </a:xfrm>
      </xdr:grpSpPr>
      <xdr:pic>
        <xdr:nvPicPr>
          <xdr:cNvPr id="12" name="image1.png">
            <a:extLst>
              <a:ext uri="{FF2B5EF4-FFF2-40B4-BE49-F238E27FC236}">
                <a16:creationId xmlns:a16="http://schemas.microsoft.com/office/drawing/2014/main" id="{B15F3882-3166-48F0-A150-06170499AB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0"/>
            <a:ext cx="476884" cy="594359"/>
          </a:xfrm>
          <a:prstGeom prst="rect">
            <a:avLst/>
          </a:prstGeom>
        </xdr:spPr>
      </xdr:pic>
      <xdr:sp macro="" textlink="">
        <xdr:nvSpPr>
          <xdr:cNvPr id="13" name="Textbox 4">
            <a:extLst>
              <a:ext uri="{FF2B5EF4-FFF2-40B4-BE49-F238E27FC236}">
                <a16:creationId xmlns:a16="http://schemas.microsoft.com/office/drawing/2014/main" id="{C0FB94FD-4873-42AC-8B62-54F79AFB699C}"/>
              </a:ext>
            </a:extLst>
          </xdr:cNvPr>
          <xdr:cNvSpPr txBox="1"/>
        </xdr:nvSpPr>
        <xdr:spPr>
          <a:xfrm>
            <a:off x="0" y="0"/>
            <a:ext cx="476884" cy="627380"/>
          </a:xfrm>
          <a:prstGeom prst="rect">
            <a:avLst/>
          </a:prstGeom>
        </xdr:spPr>
        <xdr:txBody>
          <a:bodyPr vertOverflow="clip" lIns="0" tIns="0" rIns="0" bIns="0" anchor="t"/>
          <a:lstStyle/>
          <a:p>
            <a:endParaRPr/>
          </a:p>
          <a:p>
            <a:endParaRPr/>
          </a:p>
          <a:p>
            <a:r>
              <a:rPr sz="1200" b="1" u="sng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           </a:t>
            </a:r>
            <a:r>
              <a:rPr sz="1200" b="1" u="sng" spc="-145">
                <a:uFill>
                  <a:solidFill>
                    <a:srgbClr val="000000"/>
                  </a:solidFill>
                </a:uFill>
                <a:latin typeface="Times New Roman"/>
                <a:cs typeface="Times New Roman"/>
              </a:rPr>
              <a:t> </a:t>
            </a:r>
          </a:p>
        </xdr:txBody>
      </xdr:sp>
    </xdr:grpSp>
    <xdr:clientData/>
  </xdr:one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2"/>
  <sheetViews>
    <sheetView tabSelected="1" zoomScale="145" zoomScaleNormal="145" zoomScaleSheetLayoutView="100" workbookViewId="0">
      <selection activeCell="E14" sqref="E14:I14"/>
    </sheetView>
  </sheetViews>
  <sheetFormatPr defaultColWidth="9.109375" defaultRowHeight="13.8" x14ac:dyDescent="0.25"/>
  <cols>
    <col min="1" max="1" width="3.6640625" style="2" customWidth="1"/>
    <col min="2" max="9" width="10.6640625" style="2" customWidth="1"/>
    <col min="10" max="10" width="3" style="2" customWidth="1"/>
    <col min="11" max="11" width="26" style="2" customWidth="1"/>
    <col min="12" max="15" width="9.109375" style="2"/>
    <col min="16" max="16" width="9.109375" style="2" hidden="1" customWidth="1"/>
    <col min="17" max="17" width="13.44140625" style="2" hidden="1" customWidth="1"/>
    <col min="18" max="16384" width="9.109375" style="2"/>
  </cols>
  <sheetData>
    <row r="1" spans="1:19" ht="14.25" customHeight="1" x14ac:dyDescent="0.25">
      <c r="P1" s="104" t="s">
        <v>313</v>
      </c>
      <c r="Q1" s="104"/>
    </row>
    <row r="2" spans="1:19" x14ac:dyDescent="0.25">
      <c r="I2" s="1">
        <v>1</v>
      </c>
      <c r="P2" s="2" t="s">
        <v>306</v>
      </c>
      <c r="Q2" s="51">
        <f>ROUND(IF(ROUND(AVERAGE(C37-I37,C38-I38,C39-I39),0)&lt;100000,0,IF(ROUND(AVERAGE(C37-I37,C38-I38,C39-I39),0)&gt;=1000000,1.1,ROUND(AVERAGE(C37-I37,C38-I38,C39-I39),0)/10000000+1)),3)</f>
        <v>0</v>
      </c>
    </row>
    <row r="3" spans="1:19" x14ac:dyDescent="0.25">
      <c r="P3" s="52" t="s">
        <v>307</v>
      </c>
      <c r="Q3" s="53">
        <f>IF(G100="Olympijský",1.5,IF(G100="Neolympijský",1.2,IF(G100="Rekreační",1.1,0)))</f>
        <v>0</v>
      </c>
      <c r="R3" s="52"/>
      <c r="S3" s="52"/>
    </row>
    <row r="4" spans="1:19" x14ac:dyDescent="0.25">
      <c r="P4" s="51" t="s">
        <v>308</v>
      </c>
      <c r="Q4" s="54">
        <f>IF(G102="Kolektivní",1.1,IF(G102="Individuální",1.3,0))</f>
        <v>0</v>
      </c>
      <c r="R4" s="52"/>
      <c r="S4" s="52"/>
    </row>
    <row r="5" spans="1:19" x14ac:dyDescent="0.25">
      <c r="A5" s="104" t="s">
        <v>1</v>
      </c>
      <c r="B5" s="104"/>
      <c r="C5" s="104"/>
      <c r="D5" s="104"/>
      <c r="E5" s="104"/>
      <c r="F5" s="104"/>
      <c r="G5" s="104"/>
      <c r="H5" s="104"/>
      <c r="I5" s="104"/>
      <c r="J5" s="104"/>
      <c r="P5" s="51" t="s">
        <v>309</v>
      </c>
      <c r="Q5" s="53">
        <f>IF(COUNTIF(E119:E121,"&lt;&gt;")=3,1.1)+IF(COUNTIF(E123:E125,"&lt;&gt;")=3,1.2)+IF(COUNTIF(E127:E129,"&lt;&gt;")=3,1.3)+IF(COUNTIF(E131:E133,"&lt;&gt;")=3,1.4)+IF(COUNTIF(E135:E137,"&lt;&gt;")=3,1.5,0)</f>
        <v>0</v>
      </c>
      <c r="R5" s="51"/>
      <c r="S5" s="51"/>
    </row>
    <row r="6" spans="1:19" x14ac:dyDescent="0.25">
      <c r="P6" s="51" t="s">
        <v>310</v>
      </c>
      <c r="Q6" s="55">
        <f>1+COUNTIF(D147:D153,"X")*0.03+COUNTIF(I147:I151,"X")*0.03+COUNTIF(I153,"X")*0.09</f>
        <v>1</v>
      </c>
      <c r="R6" s="51"/>
      <c r="S6" s="51"/>
    </row>
    <row r="7" spans="1:19" ht="15" customHeight="1" x14ac:dyDescent="0.25">
      <c r="P7" s="51" t="s">
        <v>311</v>
      </c>
      <c r="Q7" s="55">
        <f>COUNTIF(I170:I179,"&gt;=100")*0.2+COUNTIFS(I170:I179,"&gt;=30",I170:I179,"&lt;100")*0.07</f>
        <v>0</v>
      </c>
      <c r="R7" s="51"/>
      <c r="S7" s="51"/>
    </row>
    <row r="8" spans="1:19" ht="21" x14ac:dyDescent="0.4">
      <c r="B8" s="105" t="s">
        <v>336</v>
      </c>
      <c r="C8" s="105"/>
      <c r="D8" s="105"/>
      <c r="E8" s="105"/>
      <c r="F8" s="105"/>
      <c r="G8" s="105"/>
      <c r="H8" s="105"/>
      <c r="I8" s="105"/>
      <c r="P8" s="2" t="s">
        <v>324</v>
      </c>
      <c r="Q8" s="2">
        <f ca="1">(IF(COUNTIF(J221:J250,1)+COUNTIF('příloha č.1.'!J12:J214,1)&gt;=5,1,0)+IF(COUNTIF(J221:J250,2)+COUNTIF('příloha č.1.'!J12:J214,2)&gt;=5,1,0)+IF(COUNTIF(J221:J250,3)+COUNTIF('příloha č.1.'!J12:J214,3)&gt;=5,1,0)+IF(COUNTIF(J221:J250,4)+COUNTIF('příloha č.1.'!J12:J214,4)&gt;=5,1,0)+IF(COUNTIF(J221:J250,5)+COUNTIF('příloha č.1.'!J12:J214,5)&gt;=5,1,0)+IF(COUNTIF(J221:J250,6)+COUNTIF('příloha č.1.'!J12:J214,6)&gt;=5,1,0)-1)/10+1</f>
        <v>0.9</v>
      </c>
      <c r="R8" s="51"/>
      <c r="S8" s="51"/>
    </row>
    <row r="9" spans="1:19" ht="19.95" customHeight="1" x14ac:dyDescent="0.25">
      <c r="B9" s="106" t="s">
        <v>0</v>
      </c>
      <c r="C9" s="106"/>
      <c r="D9" s="106"/>
      <c r="E9" s="106"/>
      <c r="F9" s="106"/>
      <c r="G9" s="106"/>
      <c r="H9" s="106"/>
      <c r="I9" s="106"/>
      <c r="M9" s="76"/>
      <c r="N9" s="76"/>
      <c r="P9" s="56" t="s">
        <v>312</v>
      </c>
      <c r="Q9" s="57">
        <f ca="1">ROUND((Q2*Q3*Q4*Q5*Q6*Q8)+Q7,3)</f>
        <v>0</v>
      </c>
    </row>
    <row r="10" spans="1:19" ht="19.95" customHeight="1" x14ac:dyDescent="0.3">
      <c r="B10" s="107" t="s">
        <v>337</v>
      </c>
      <c r="C10" s="107"/>
      <c r="D10" s="107"/>
      <c r="E10" s="107"/>
      <c r="F10" s="107"/>
      <c r="G10" s="107"/>
      <c r="H10" s="107"/>
      <c r="I10" s="107"/>
      <c r="P10" s="104" t="s">
        <v>314</v>
      </c>
      <c r="Q10" s="104"/>
    </row>
    <row r="11" spans="1:19" ht="15" customHeight="1" x14ac:dyDescent="0.25">
      <c r="A11" s="4"/>
      <c r="B11" s="4"/>
      <c r="P11" s="2" t="s">
        <v>315</v>
      </c>
      <c r="Q11" s="58">
        <f ca="1">COUNTIF($I$221:$I$235,"A")+COUNTIF($I$236:$I$250,"A")+COUNTIF('příloha č.1.'!$I$12:$I$50,"A")+COUNTIF('příloha č.1.'!$I$64:$I$105,"A")+COUNTIF('příloha č.1.'!$I$119:$I$160,"A")+COUNTIF('příloha č.1.'!$I$174:$I$215,"A")</f>
        <v>0</v>
      </c>
    </row>
    <row r="12" spans="1:19" ht="15" customHeight="1" x14ac:dyDescent="0.25">
      <c r="A12" s="4" t="s">
        <v>2</v>
      </c>
      <c r="P12" s="2" t="s">
        <v>316</v>
      </c>
      <c r="Q12" s="58">
        <f ca="1">(COUNTIF($I$221:$I$235,"B")+COUNTIF($I$236:$I$250,"B")+COUNTIF('příloha č.1.'!$I$12:$I$50,"B")+COUNTIF('příloha č.1.'!$I$64:$I$105,"B")+COUNTIF('příloha č.1.'!$I$119:$I$160,"B")+COUNTIF('příloha č.1.'!$I$174:$I$215,"B"))*3</f>
        <v>0</v>
      </c>
    </row>
    <row r="13" spans="1:19" ht="15" customHeight="1" x14ac:dyDescent="0.25">
      <c r="A13" s="4"/>
      <c r="P13" s="2" t="s">
        <v>317</v>
      </c>
      <c r="Q13" s="58">
        <f ca="1">(COUNTIF($I$221:$I$235,"C")+COUNTIF($I$236:$I$250,"C")+COUNTIF('příloha č.1.'!$I$12:$I$50,"C")+COUNTIF('příloha č.1.'!$I$64:$I$105,"C")+COUNTIF('příloha č.1.'!$I$119:$I$160,"C")+COUNTIF('příloha č.1.'!$I$174:$I$215,"C"))*2</f>
        <v>0</v>
      </c>
    </row>
    <row r="14" spans="1:19" s="6" customFormat="1" ht="19.95" customHeight="1" x14ac:dyDescent="0.25">
      <c r="B14" s="7" t="s">
        <v>3</v>
      </c>
      <c r="E14" s="83"/>
      <c r="F14" s="83"/>
      <c r="G14" s="83"/>
      <c r="H14" s="83"/>
      <c r="I14" s="83"/>
      <c r="P14" s="2" t="s">
        <v>318</v>
      </c>
      <c r="Q14" s="58">
        <f ca="1">(COUNTIF($I$221:$I$235,"D")+COUNTIF($I$236:$I$250,"D")+COUNTIF('příloha č.1.'!$I$12:$I$50,"D")+COUNTIF('příloha č.1.'!$I$64:$I$105,"D")+COUNTIF('příloha č.1.'!$I$119:$I$160,"D")+COUNTIF('příloha č.1.'!$I$174:$I$215,"D"))*6</f>
        <v>0</v>
      </c>
    </row>
    <row r="15" spans="1:19" s="6" customFormat="1" ht="19.95" customHeight="1" x14ac:dyDescent="0.3">
      <c r="B15" s="8" t="s">
        <v>4</v>
      </c>
      <c r="P15" s="6" t="s">
        <v>319</v>
      </c>
      <c r="Q15" s="59">
        <f ca="1">(COUNTIF($I$221:$I$235,"E")+COUNTIF($I$236:$I$250,"E")+COUNTIF('příloha č.1.'!$I$12:$I$50,"E")+COUNTIF('příloha č.1.'!$I$64:$I$105,"E")+COUNTIF('příloha č.1.'!$I$119:$I$160,"E")+COUNTIF('příloha č.1.'!$I$174:$I$215,"E"))*3</f>
        <v>0</v>
      </c>
    </row>
    <row r="16" spans="1:19" s="6" customFormat="1" ht="19.95" customHeight="1" x14ac:dyDescent="0.3">
      <c r="B16" s="7" t="s">
        <v>5</v>
      </c>
      <c r="E16" s="83"/>
      <c r="F16" s="83"/>
      <c r="G16" s="83"/>
      <c r="H16" s="83"/>
      <c r="I16" s="83"/>
      <c r="P16" s="6" t="s">
        <v>320</v>
      </c>
      <c r="Q16" s="59">
        <f ca="1">COUNTIF($I$221:$I$235,"F")+COUNTIF($I$236:$I$250,"F")+COUNTIF('příloha č.1.'!$I$12:$I$50,"F")+COUNTIF('příloha č.1.'!$I$64:$I$105,"F")+COUNTIF('příloha č.1.'!$I$119:$I$160,"F")+COUNTIF('příloha č.1.'!$I$174:$I$215,"F")</f>
        <v>0</v>
      </c>
    </row>
    <row r="17" spans="1:17" s="6" customFormat="1" ht="19.95" customHeight="1" x14ac:dyDescent="0.3">
      <c r="B17" s="7" t="s">
        <v>6</v>
      </c>
      <c r="E17" s="83"/>
      <c r="F17" s="83"/>
      <c r="G17" s="83"/>
      <c r="H17" s="83"/>
      <c r="I17" s="83"/>
      <c r="P17" s="60" t="s">
        <v>321</v>
      </c>
      <c r="Q17" s="60">
        <f ca="1">ROUND((SUM(Q11:Q16)*Q9),0)</f>
        <v>0</v>
      </c>
    </row>
    <row r="18" spans="1:17" s="6" customFormat="1" ht="19.95" customHeight="1" x14ac:dyDescent="0.3">
      <c r="B18" s="8" t="s">
        <v>7</v>
      </c>
    </row>
    <row r="19" spans="1:17" s="6" customFormat="1" ht="19.95" customHeight="1" x14ac:dyDescent="0.3">
      <c r="B19" s="7" t="s">
        <v>8</v>
      </c>
      <c r="E19" s="83"/>
      <c r="F19" s="83"/>
      <c r="G19" s="83"/>
      <c r="H19" s="83"/>
      <c r="I19" s="83"/>
    </row>
    <row r="20" spans="1:17" s="6" customFormat="1" ht="19.95" customHeight="1" x14ac:dyDescent="0.3">
      <c r="B20" s="8" t="s">
        <v>9</v>
      </c>
    </row>
    <row r="21" spans="1:17" s="6" customFormat="1" ht="19.95" customHeight="1" x14ac:dyDescent="0.3">
      <c r="B21" s="7" t="s">
        <v>14</v>
      </c>
      <c r="E21" s="83"/>
      <c r="F21" s="83"/>
      <c r="G21" s="83"/>
    </row>
    <row r="22" spans="1:17" s="6" customFormat="1" ht="19.95" customHeight="1" x14ac:dyDescent="0.3">
      <c r="B22" s="7" t="s">
        <v>11</v>
      </c>
      <c r="E22" s="83"/>
      <c r="F22" s="83"/>
      <c r="G22" s="83"/>
    </row>
    <row r="23" spans="1:17" s="6" customFormat="1" ht="19.95" customHeight="1" x14ac:dyDescent="0.3">
      <c r="B23" s="7" t="s">
        <v>10</v>
      </c>
      <c r="E23" s="83"/>
      <c r="F23" s="83"/>
      <c r="G23" s="83"/>
    </row>
    <row r="24" spans="1:17" s="6" customFormat="1" ht="19.95" customHeight="1" x14ac:dyDescent="0.3">
      <c r="B24" s="7" t="s">
        <v>12</v>
      </c>
      <c r="E24" s="83"/>
      <c r="F24" s="83"/>
      <c r="G24" s="83"/>
    </row>
    <row r="25" spans="1:17" ht="19.95" customHeight="1" x14ac:dyDescent="0.25">
      <c r="B25" s="7" t="s">
        <v>13</v>
      </c>
      <c r="E25" s="83"/>
      <c r="F25" s="83"/>
      <c r="G25" s="83"/>
    </row>
    <row r="26" spans="1:17" ht="15" customHeight="1" x14ac:dyDescent="0.25">
      <c r="B26" s="7"/>
    </row>
    <row r="27" spans="1:17" x14ac:dyDescent="0.25">
      <c r="A27" s="4" t="s">
        <v>2</v>
      </c>
    </row>
    <row r="29" spans="1:17" ht="19.95" customHeight="1" x14ac:dyDescent="0.25">
      <c r="B29" s="9" t="s">
        <v>15</v>
      </c>
      <c r="H29" s="94"/>
      <c r="I29" s="94"/>
    </row>
    <row r="31" spans="1:17" ht="19.95" customHeight="1" x14ac:dyDescent="0.25">
      <c r="B31" s="10" t="s">
        <v>16</v>
      </c>
      <c r="E31" s="50"/>
      <c r="F31" s="49" t="s">
        <v>305</v>
      </c>
      <c r="G31" s="9" t="s">
        <v>338</v>
      </c>
      <c r="H31" s="9"/>
      <c r="I31" s="9"/>
      <c r="J31" s="9"/>
    </row>
    <row r="33" spans="1:10" x14ac:dyDescent="0.25">
      <c r="A33" s="4" t="s">
        <v>2</v>
      </c>
    </row>
    <row r="35" spans="1:10" x14ac:dyDescent="0.25">
      <c r="B35" s="3" t="s">
        <v>17</v>
      </c>
    </row>
    <row r="37" spans="1:10" ht="19.95" customHeight="1" x14ac:dyDescent="0.25">
      <c r="B37" s="10">
        <v>2022</v>
      </c>
      <c r="C37" s="96"/>
      <c r="D37" s="96"/>
      <c r="E37" s="97" t="s">
        <v>18</v>
      </c>
      <c r="F37" s="97"/>
      <c r="G37" s="97"/>
      <c r="H37" s="97"/>
      <c r="I37" s="37"/>
      <c r="J37" s="15"/>
    </row>
    <row r="38" spans="1:10" ht="19.95" customHeight="1" x14ac:dyDescent="0.25">
      <c r="B38" s="10">
        <v>2023</v>
      </c>
      <c r="C38" s="96"/>
      <c r="D38" s="96"/>
      <c r="E38" s="97" t="s">
        <v>18</v>
      </c>
      <c r="F38" s="97"/>
      <c r="G38" s="97"/>
      <c r="H38" s="97"/>
      <c r="I38" s="37"/>
      <c r="J38" s="15"/>
    </row>
    <row r="39" spans="1:10" ht="19.95" customHeight="1" x14ac:dyDescent="0.25">
      <c r="B39" s="10">
        <v>2024</v>
      </c>
      <c r="C39" s="96"/>
      <c r="D39" s="96"/>
      <c r="E39" s="97" t="s">
        <v>18</v>
      </c>
      <c r="F39" s="97"/>
      <c r="G39" s="97"/>
      <c r="H39" s="97"/>
      <c r="I39" s="37"/>
      <c r="J39" s="15"/>
    </row>
    <row r="40" spans="1:10" ht="19.95" customHeight="1" x14ac:dyDescent="0.25">
      <c r="B40" s="12"/>
      <c r="C40" s="13"/>
      <c r="D40" s="13"/>
      <c r="E40" s="11"/>
      <c r="F40" s="11"/>
      <c r="G40" s="11"/>
      <c r="H40" s="11"/>
      <c r="I40" s="13"/>
      <c r="J40" s="13"/>
    </row>
    <row r="42" spans="1:10" x14ac:dyDescent="0.25">
      <c r="A42" s="4" t="s">
        <v>2</v>
      </c>
    </row>
    <row r="47" spans="1:10" x14ac:dyDescent="0.25">
      <c r="A47" s="5"/>
    </row>
    <row r="49" spans="1:9" x14ac:dyDescent="0.25">
      <c r="A49" s="5"/>
      <c r="B49" s="5"/>
    </row>
    <row r="52" spans="1:9" x14ac:dyDescent="0.25">
      <c r="I52" s="2">
        <v>2</v>
      </c>
    </row>
    <row r="55" spans="1:9" x14ac:dyDescent="0.25">
      <c r="C55" s="3" t="s">
        <v>1</v>
      </c>
    </row>
    <row r="58" spans="1:9" ht="15.6" x14ac:dyDescent="0.3">
      <c r="B58" s="14" t="s">
        <v>19</v>
      </c>
    </row>
    <row r="59" spans="1:9" x14ac:dyDescent="0.25">
      <c r="B59" s="5" t="s">
        <v>20</v>
      </c>
    </row>
    <row r="61" spans="1:9" x14ac:dyDescent="0.25">
      <c r="B61" s="95"/>
      <c r="C61" s="95"/>
      <c r="D61" s="95"/>
      <c r="E61" s="95"/>
      <c r="F61" s="95"/>
      <c r="G61" s="95"/>
      <c r="H61" s="95"/>
      <c r="I61" s="95"/>
    </row>
    <row r="62" spans="1:9" x14ac:dyDescent="0.25">
      <c r="B62" s="95"/>
      <c r="C62" s="95"/>
      <c r="D62" s="95"/>
      <c r="E62" s="95"/>
      <c r="F62" s="95"/>
      <c r="G62" s="95"/>
      <c r="H62" s="95"/>
      <c r="I62" s="95"/>
    </row>
    <row r="63" spans="1:9" x14ac:dyDescent="0.25">
      <c r="B63" s="95"/>
      <c r="C63" s="95"/>
      <c r="D63" s="95"/>
      <c r="E63" s="95"/>
      <c r="F63" s="95"/>
      <c r="G63" s="95"/>
      <c r="H63" s="95"/>
      <c r="I63" s="95"/>
    </row>
    <row r="64" spans="1:9" x14ac:dyDescent="0.25">
      <c r="B64" s="95"/>
      <c r="C64" s="95"/>
      <c r="D64" s="95"/>
      <c r="E64" s="95"/>
      <c r="F64" s="95"/>
      <c r="G64" s="95"/>
      <c r="H64" s="95"/>
      <c r="I64" s="95"/>
    </row>
    <row r="65" spans="1:9" x14ac:dyDescent="0.25">
      <c r="B65" s="95"/>
      <c r="C65" s="95"/>
      <c r="D65" s="95"/>
      <c r="E65" s="95"/>
      <c r="F65" s="95"/>
      <c r="G65" s="95"/>
      <c r="H65" s="95"/>
      <c r="I65" s="95"/>
    </row>
    <row r="66" spans="1:9" x14ac:dyDescent="0.25">
      <c r="B66" s="95"/>
      <c r="C66" s="95"/>
      <c r="D66" s="95"/>
      <c r="E66" s="95"/>
      <c r="F66" s="95"/>
      <c r="G66" s="95"/>
      <c r="H66" s="95"/>
      <c r="I66" s="95"/>
    </row>
    <row r="67" spans="1:9" x14ac:dyDescent="0.25">
      <c r="B67" s="95"/>
      <c r="C67" s="95"/>
      <c r="D67" s="95"/>
      <c r="E67" s="95"/>
      <c r="F67" s="95"/>
      <c r="G67" s="95"/>
      <c r="H67" s="95"/>
      <c r="I67" s="95"/>
    </row>
    <row r="69" spans="1:9" x14ac:dyDescent="0.25">
      <c r="A69" s="4" t="s">
        <v>2</v>
      </c>
    </row>
    <row r="71" spans="1:9" ht="15.6" x14ac:dyDescent="0.3">
      <c r="B71" s="14" t="s">
        <v>339</v>
      </c>
    </row>
    <row r="72" spans="1:9" x14ac:dyDescent="0.25">
      <c r="B72" s="5" t="s">
        <v>21</v>
      </c>
    </row>
    <row r="74" spans="1:9" x14ac:dyDescent="0.25">
      <c r="B74" s="93"/>
      <c r="C74" s="93"/>
      <c r="D74" s="93"/>
      <c r="E74" s="93"/>
      <c r="F74" s="93"/>
      <c r="G74" s="93"/>
      <c r="H74" s="93"/>
      <c r="I74" s="93"/>
    </row>
    <row r="75" spans="1:9" x14ac:dyDescent="0.25">
      <c r="B75" s="93"/>
      <c r="C75" s="93"/>
      <c r="D75" s="93"/>
      <c r="E75" s="93"/>
      <c r="F75" s="93"/>
      <c r="G75" s="93"/>
      <c r="H75" s="93"/>
      <c r="I75" s="93"/>
    </row>
    <row r="76" spans="1:9" x14ac:dyDescent="0.25">
      <c r="B76" s="93"/>
      <c r="C76" s="93"/>
      <c r="D76" s="93"/>
      <c r="E76" s="93"/>
      <c r="F76" s="93"/>
      <c r="G76" s="93"/>
      <c r="H76" s="93"/>
      <c r="I76" s="93"/>
    </row>
    <row r="77" spans="1:9" x14ac:dyDescent="0.25">
      <c r="B77" s="93"/>
      <c r="C77" s="93"/>
      <c r="D77" s="93"/>
      <c r="E77" s="93"/>
      <c r="F77" s="93"/>
      <c r="G77" s="93"/>
      <c r="H77" s="93"/>
      <c r="I77" s="93"/>
    </row>
    <row r="78" spans="1:9" x14ac:dyDescent="0.25">
      <c r="B78" s="93"/>
      <c r="C78" s="93"/>
      <c r="D78" s="93"/>
      <c r="E78" s="93"/>
      <c r="F78" s="93"/>
      <c r="G78" s="93"/>
      <c r="H78" s="93"/>
      <c r="I78" s="93"/>
    </row>
    <row r="79" spans="1:9" x14ac:dyDescent="0.25">
      <c r="B79" s="93"/>
      <c r="C79" s="93"/>
      <c r="D79" s="93"/>
      <c r="E79" s="93"/>
      <c r="F79" s="93"/>
      <c r="G79" s="93"/>
      <c r="H79" s="93"/>
      <c r="I79" s="93"/>
    </row>
    <row r="80" spans="1:9" x14ac:dyDescent="0.25">
      <c r="B80" s="93"/>
      <c r="C80" s="93"/>
      <c r="D80" s="93"/>
      <c r="E80" s="93"/>
      <c r="F80" s="93"/>
      <c r="G80" s="93"/>
      <c r="H80" s="93"/>
      <c r="I80" s="93"/>
    </row>
    <row r="82" spans="1:9" x14ac:dyDescent="0.25">
      <c r="A82" s="4" t="s">
        <v>2</v>
      </c>
    </row>
    <row r="84" spans="1:9" ht="15.6" x14ac:dyDescent="0.3">
      <c r="B84" s="14" t="s">
        <v>276</v>
      </c>
    </row>
    <row r="85" spans="1:9" x14ac:dyDescent="0.25">
      <c r="B85" s="5" t="s">
        <v>22</v>
      </c>
    </row>
    <row r="87" spans="1:9" x14ac:dyDescent="0.25">
      <c r="B87" s="93"/>
      <c r="C87" s="93"/>
      <c r="D87" s="93"/>
      <c r="E87" s="93"/>
      <c r="F87" s="93"/>
      <c r="G87" s="93"/>
      <c r="H87" s="93"/>
      <c r="I87" s="93"/>
    </row>
    <row r="88" spans="1:9" x14ac:dyDescent="0.25">
      <c r="B88" s="93"/>
      <c r="C88" s="93"/>
      <c r="D88" s="93"/>
      <c r="E88" s="93"/>
      <c r="F88" s="93"/>
      <c r="G88" s="93"/>
      <c r="H88" s="93"/>
      <c r="I88" s="93"/>
    </row>
    <row r="89" spans="1:9" x14ac:dyDescent="0.25">
      <c r="B89" s="93"/>
      <c r="C89" s="93"/>
      <c r="D89" s="93"/>
      <c r="E89" s="93"/>
      <c r="F89" s="93"/>
      <c r="G89" s="93"/>
      <c r="H89" s="93"/>
      <c r="I89" s="93"/>
    </row>
    <row r="90" spans="1:9" x14ac:dyDescent="0.25">
      <c r="B90" s="93"/>
      <c r="C90" s="93"/>
      <c r="D90" s="93"/>
      <c r="E90" s="93"/>
      <c r="F90" s="93"/>
      <c r="G90" s="93"/>
      <c r="H90" s="93"/>
      <c r="I90" s="93"/>
    </row>
    <row r="91" spans="1:9" x14ac:dyDescent="0.25">
      <c r="B91" s="93"/>
      <c r="C91" s="93"/>
      <c r="D91" s="93"/>
      <c r="E91" s="93"/>
      <c r="F91" s="93"/>
      <c r="G91" s="93"/>
      <c r="H91" s="93"/>
      <c r="I91" s="93"/>
    </row>
    <row r="92" spans="1:9" x14ac:dyDescent="0.25">
      <c r="B92" s="93"/>
      <c r="C92" s="93"/>
      <c r="D92" s="93"/>
      <c r="E92" s="93"/>
      <c r="F92" s="93"/>
      <c r="G92" s="93"/>
      <c r="H92" s="93"/>
      <c r="I92" s="93"/>
    </row>
    <row r="93" spans="1:9" x14ac:dyDescent="0.25">
      <c r="B93" s="93"/>
      <c r="C93" s="93"/>
      <c r="D93" s="93"/>
      <c r="E93" s="93"/>
      <c r="F93" s="93"/>
      <c r="G93" s="93"/>
      <c r="H93" s="93"/>
      <c r="I93" s="93"/>
    </row>
    <row r="95" spans="1:9" x14ac:dyDescent="0.25">
      <c r="A95" s="4" t="s">
        <v>2</v>
      </c>
    </row>
    <row r="97" spans="1:14" ht="15.6" x14ac:dyDescent="0.3">
      <c r="B97" s="14" t="s">
        <v>23</v>
      </c>
    </row>
    <row r="98" spans="1:14" x14ac:dyDescent="0.25">
      <c r="B98" s="5" t="s">
        <v>73</v>
      </c>
    </row>
    <row r="100" spans="1:14" x14ac:dyDescent="0.25">
      <c r="B100" s="99"/>
      <c r="C100" s="99"/>
      <c r="D100" s="99"/>
      <c r="E100" s="62"/>
      <c r="F100" s="62"/>
      <c r="G100" s="98" t="s">
        <v>325</v>
      </c>
      <c r="H100" s="98"/>
    </row>
    <row r="101" spans="1:14" x14ac:dyDescent="0.25">
      <c r="B101" s="99"/>
      <c r="C101" s="99"/>
      <c r="D101" s="99"/>
      <c r="E101" s="62"/>
      <c r="F101" s="62" t="s">
        <v>72</v>
      </c>
    </row>
    <row r="102" spans="1:14" ht="15" customHeight="1" x14ac:dyDescent="0.25">
      <c r="B102" s="99"/>
      <c r="C102" s="99"/>
      <c r="D102" s="99"/>
      <c r="E102" s="62"/>
      <c r="G102" s="99" t="s">
        <v>326</v>
      </c>
      <c r="H102" s="99"/>
      <c r="I102" s="101"/>
      <c r="J102" s="102"/>
      <c r="K102" s="102"/>
      <c r="L102" s="102"/>
      <c r="M102" s="102"/>
      <c r="N102" s="102"/>
    </row>
    <row r="104" spans="1:14" x14ac:dyDescent="0.25">
      <c r="A104" s="4" t="s">
        <v>2</v>
      </c>
    </row>
    <row r="107" spans="1:14" x14ac:dyDescent="0.25">
      <c r="B107" s="5"/>
    </row>
    <row r="110" spans="1:14" x14ac:dyDescent="0.25">
      <c r="I110" s="2">
        <v>3</v>
      </c>
    </row>
    <row r="113" spans="2:9" x14ac:dyDescent="0.25">
      <c r="C113" s="3" t="s">
        <v>1</v>
      </c>
    </row>
    <row r="116" spans="2:9" ht="15.6" x14ac:dyDescent="0.3">
      <c r="B116" s="14" t="s">
        <v>24</v>
      </c>
    </row>
    <row r="117" spans="2:9" ht="40.049999999999997" customHeight="1" x14ac:dyDescent="0.25">
      <c r="B117" s="100" t="s">
        <v>53</v>
      </c>
      <c r="C117" s="100"/>
      <c r="D117" s="100"/>
      <c r="E117" s="100"/>
      <c r="F117" s="100"/>
      <c r="G117" s="100"/>
      <c r="H117" s="100"/>
      <c r="I117" s="100"/>
    </row>
    <row r="119" spans="2:9" ht="19.95" customHeight="1" x14ac:dyDescent="0.3">
      <c r="B119" s="14"/>
      <c r="D119" s="17" t="s">
        <v>30</v>
      </c>
      <c r="E119" s="83"/>
      <c r="F119" s="83"/>
      <c r="G119" s="83"/>
      <c r="H119" s="83"/>
      <c r="I119" s="83"/>
    </row>
    <row r="120" spans="2:9" ht="19.95" customHeight="1" x14ac:dyDescent="0.3">
      <c r="B120" s="14" t="s">
        <v>25</v>
      </c>
      <c r="D120" s="17" t="s">
        <v>31</v>
      </c>
      <c r="E120" s="83"/>
      <c r="F120" s="83"/>
      <c r="G120" s="83"/>
      <c r="H120" s="83"/>
      <c r="I120" s="83"/>
    </row>
    <row r="121" spans="2:9" ht="19.95" customHeight="1" x14ac:dyDescent="0.25">
      <c r="D121" s="17" t="s">
        <v>32</v>
      </c>
      <c r="E121" s="83"/>
      <c r="F121" s="83"/>
      <c r="G121" s="83"/>
      <c r="H121" s="83"/>
      <c r="I121" s="83"/>
    </row>
    <row r="123" spans="2:9" ht="19.95" customHeight="1" x14ac:dyDescent="0.25">
      <c r="D123" s="17" t="s">
        <v>30</v>
      </c>
      <c r="E123" s="83"/>
      <c r="F123" s="83"/>
      <c r="G123" s="83"/>
      <c r="H123" s="83"/>
      <c r="I123" s="83"/>
    </row>
    <row r="124" spans="2:9" ht="19.95" customHeight="1" x14ac:dyDescent="0.3">
      <c r="B124" s="14" t="s">
        <v>26</v>
      </c>
      <c r="D124" s="17" t="s">
        <v>31</v>
      </c>
      <c r="E124" s="83"/>
      <c r="F124" s="83"/>
      <c r="G124" s="83"/>
      <c r="H124" s="83"/>
      <c r="I124" s="83"/>
    </row>
    <row r="125" spans="2:9" ht="19.95" customHeight="1" x14ac:dyDescent="0.25">
      <c r="D125" s="17" t="s">
        <v>32</v>
      </c>
      <c r="E125" s="83"/>
      <c r="F125" s="83"/>
      <c r="G125" s="83"/>
      <c r="H125" s="83"/>
      <c r="I125" s="83"/>
    </row>
    <row r="127" spans="2:9" ht="19.95" customHeight="1" x14ac:dyDescent="0.25">
      <c r="D127" s="17" t="s">
        <v>30</v>
      </c>
      <c r="E127" s="83"/>
      <c r="F127" s="83"/>
      <c r="G127" s="83"/>
      <c r="H127" s="83"/>
      <c r="I127" s="83"/>
    </row>
    <row r="128" spans="2:9" ht="19.95" customHeight="1" x14ac:dyDescent="0.3">
      <c r="B128" s="14" t="s">
        <v>27</v>
      </c>
      <c r="D128" s="17" t="s">
        <v>31</v>
      </c>
      <c r="E128" s="83"/>
      <c r="F128" s="83"/>
      <c r="G128" s="83"/>
      <c r="H128" s="83"/>
      <c r="I128" s="83"/>
    </row>
    <row r="129" spans="1:9" ht="19.95" customHeight="1" x14ac:dyDescent="0.25">
      <c r="D129" s="17" t="s">
        <v>32</v>
      </c>
      <c r="E129" s="83"/>
      <c r="F129" s="83"/>
      <c r="G129" s="83"/>
      <c r="H129" s="83"/>
      <c r="I129" s="83"/>
    </row>
    <row r="131" spans="1:9" ht="19.95" customHeight="1" x14ac:dyDescent="0.25">
      <c r="D131" s="17" t="s">
        <v>30</v>
      </c>
      <c r="E131" s="83"/>
      <c r="F131" s="83"/>
      <c r="G131" s="83"/>
      <c r="H131" s="83"/>
      <c r="I131" s="83"/>
    </row>
    <row r="132" spans="1:9" ht="19.95" customHeight="1" x14ac:dyDescent="0.3">
      <c r="B132" s="14" t="s">
        <v>28</v>
      </c>
      <c r="D132" s="17" t="s">
        <v>31</v>
      </c>
      <c r="E132" s="83"/>
      <c r="F132" s="83"/>
      <c r="G132" s="83"/>
      <c r="H132" s="83"/>
      <c r="I132" s="83"/>
    </row>
    <row r="133" spans="1:9" ht="19.95" customHeight="1" x14ac:dyDescent="0.25">
      <c r="D133" s="17" t="s">
        <v>32</v>
      </c>
      <c r="E133" s="83"/>
      <c r="F133" s="83"/>
      <c r="G133" s="83"/>
      <c r="H133" s="83"/>
      <c r="I133" s="83"/>
    </row>
    <row r="135" spans="1:9" ht="19.95" customHeight="1" x14ac:dyDescent="0.25">
      <c r="D135" s="17" t="s">
        <v>30</v>
      </c>
      <c r="E135" s="83"/>
      <c r="F135" s="83"/>
      <c r="G135" s="83"/>
      <c r="H135" s="83"/>
      <c r="I135" s="83"/>
    </row>
    <row r="136" spans="1:9" ht="19.95" customHeight="1" x14ac:dyDescent="0.25">
      <c r="B136" s="12" t="s">
        <v>29</v>
      </c>
      <c r="D136" s="17" t="s">
        <v>31</v>
      </c>
      <c r="E136" s="83"/>
      <c r="F136" s="83"/>
      <c r="G136" s="83"/>
      <c r="H136" s="83"/>
      <c r="I136" s="83"/>
    </row>
    <row r="137" spans="1:9" ht="19.95" customHeight="1" x14ac:dyDescent="0.25">
      <c r="D137" s="17" t="s">
        <v>32</v>
      </c>
      <c r="E137" s="83"/>
      <c r="F137" s="83"/>
      <c r="G137" s="83"/>
      <c r="H137" s="83"/>
      <c r="I137" s="83"/>
    </row>
    <row r="139" spans="1:9" x14ac:dyDescent="0.25">
      <c r="B139" s="5" t="s">
        <v>33</v>
      </c>
    </row>
    <row r="141" spans="1:9" x14ac:dyDescent="0.25">
      <c r="A141" s="4" t="s">
        <v>2</v>
      </c>
    </row>
    <row r="143" spans="1:9" ht="15.6" x14ac:dyDescent="0.3">
      <c r="B143" s="14" t="s">
        <v>34</v>
      </c>
    </row>
    <row r="144" spans="1:9" x14ac:dyDescent="0.25">
      <c r="B144" s="5" t="s">
        <v>40</v>
      </c>
    </row>
    <row r="147" spans="1:9" x14ac:dyDescent="0.25">
      <c r="B147" s="3" t="s">
        <v>35</v>
      </c>
      <c r="D147" s="36"/>
      <c r="E147" s="3"/>
      <c r="F147" s="3" t="s">
        <v>39</v>
      </c>
      <c r="I147" s="36"/>
    </row>
    <row r="149" spans="1:9" x14ac:dyDescent="0.25">
      <c r="B149" s="3" t="s">
        <v>36</v>
      </c>
      <c r="D149" s="36"/>
      <c r="F149" s="3" t="s">
        <v>42</v>
      </c>
      <c r="I149" s="36"/>
    </row>
    <row r="151" spans="1:9" ht="15" customHeight="1" x14ac:dyDescent="0.25">
      <c r="B151" s="3" t="s">
        <v>37</v>
      </c>
      <c r="D151" s="36"/>
      <c r="E151" s="3"/>
      <c r="F151" s="3" t="s">
        <v>43</v>
      </c>
      <c r="G151" s="18"/>
      <c r="H151" s="18"/>
      <c r="I151" s="36"/>
    </row>
    <row r="152" spans="1:9" x14ac:dyDescent="0.25">
      <c r="F152" s="18"/>
      <c r="G152" s="18"/>
      <c r="H152" s="18"/>
    </row>
    <row r="153" spans="1:9" x14ac:dyDescent="0.25">
      <c r="A153" s="4"/>
      <c r="B153" s="3" t="s">
        <v>38</v>
      </c>
      <c r="D153" s="36"/>
      <c r="F153" s="3" t="s">
        <v>41</v>
      </c>
      <c r="I153" s="36"/>
    </row>
    <row r="155" spans="1:9" ht="15.6" x14ac:dyDescent="0.3">
      <c r="A155" s="4" t="s">
        <v>2</v>
      </c>
      <c r="B155" s="14"/>
    </row>
    <row r="156" spans="1:9" ht="15" customHeight="1" x14ac:dyDescent="0.25">
      <c r="B156" s="108"/>
      <c r="C156" s="108"/>
      <c r="D156" s="108"/>
      <c r="E156" s="108"/>
      <c r="F156" s="108"/>
      <c r="G156" s="108"/>
      <c r="H156" s="108"/>
      <c r="I156" s="108"/>
    </row>
    <row r="157" spans="1:9" x14ac:dyDescent="0.25">
      <c r="B157" s="5"/>
    </row>
    <row r="160" spans="1:9" x14ac:dyDescent="0.25">
      <c r="I160" s="2">
        <v>4</v>
      </c>
    </row>
    <row r="161" spans="2:9" x14ac:dyDescent="0.25">
      <c r="B161" s="5"/>
    </row>
    <row r="163" spans="2:9" x14ac:dyDescent="0.25">
      <c r="B163" s="5"/>
      <c r="C163" s="3" t="s">
        <v>1</v>
      </c>
    </row>
    <row r="166" spans="2:9" ht="15.6" x14ac:dyDescent="0.3">
      <c r="B166" s="63" t="s">
        <v>327</v>
      </c>
      <c r="C166" s="64"/>
      <c r="D166" s="64"/>
      <c r="E166" s="64"/>
      <c r="F166" s="64"/>
      <c r="G166" s="64"/>
      <c r="H166" s="64"/>
      <c r="I166" s="64"/>
    </row>
    <row r="167" spans="2:9" ht="40.049999999999997" customHeight="1" x14ac:dyDescent="0.25">
      <c r="B167" s="92" t="s">
        <v>340</v>
      </c>
      <c r="C167" s="92"/>
      <c r="D167" s="92"/>
      <c r="E167" s="92"/>
      <c r="F167" s="92"/>
      <c r="G167" s="92"/>
      <c r="H167" s="92"/>
      <c r="I167" s="92"/>
    </row>
    <row r="168" spans="2:9" ht="15" customHeight="1" x14ac:dyDescent="0.25">
      <c r="B168" s="16"/>
      <c r="C168" s="16"/>
      <c r="D168" s="16"/>
      <c r="E168" s="16"/>
      <c r="F168" s="16"/>
      <c r="G168" s="16"/>
      <c r="H168" s="16"/>
      <c r="I168" s="16"/>
    </row>
    <row r="169" spans="2:9" ht="19.95" customHeight="1" x14ac:dyDescent="0.25">
      <c r="C169" s="19"/>
      <c r="E169" s="20" t="s">
        <v>51</v>
      </c>
      <c r="I169" s="21" t="s">
        <v>52</v>
      </c>
    </row>
    <row r="170" spans="2:9" ht="19.95" customHeight="1" x14ac:dyDescent="0.25">
      <c r="B170" s="2" t="s">
        <v>30</v>
      </c>
      <c r="C170" s="83"/>
      <c r="D170" s="83"/>
      <c r="E170" s="83"/>
      <c r="F170" s="83"/>
      <c r="G170" s="83"/>
      <c r="H170" s="6"/>
      <c r="I170" s="42"/>
    </row>
    <row r="171" spans="2:9" ht="19.95" customHeight="1" x14ac:dyDescent="0.25">
      <c r="B171" s="2" t="s">
        <v>31</v>
      </c>
      <c r="C171" s="83"/>
      <c r="D171" s="83"/>
      <c r="E171" s="83"/>
      <c r="F171" s="83"/>
      <c r="G171" s="83"/>
      <c r="H171" s="6"/>
      <c r="I171" s="42"/>
    </row>
    <row r="172" spans="2:9" ht="19.95" customHeight="1" x14ac:dyDescent="0.25">
      <c r="B172" s="2" t="s">
        <v>32</v>
      </c>
      <c r="C172" s="83"/>
      <c r="D172" s="83"/>
      <c r="E172" s="83"/>
      <c r="F172" s="83"/>
      <c r="G172" s="83"/>
      <c r="H172" s="6"/>
      <c r="I172" s="42"/>
    </row>
    <row r="173" spans="2:9" ht="19.95" customHeight="1" x14ac:dyDescent="0.25">
      <c r="B173" s="2" t="s">
        <v>44</v>
      </c>
      <c r="C173" s="83"/>
      <c r="D173" s="83"/>
      <c r="E173" s="83"/>
      <c r="F173" s="83"/>
      <c r="G173" s="83"/>
      <c r="H173" s="6"/>
      <c r="I173" s="42"/>
    </row>
    <row r="174" spans="2:9" ht="19.95" customHeight="1" x14ac:dyDescent="0.25">
      <c r="B174" s="2" t="s">
        <v>45</v>
      </c>
      <c r="C174" s="83"/>
      <c r="D174" s="83"/>
      <c r="E174" s="83"/>
      <c r="F174" s="83"/>
      <c r="G174" s="83"/>
      <c r="H174" s="6"/>
      <c r="I174" s="42"/>
    </row>
    <row r="175" spans="2:9" ht="19.95" customHeight="1" x14ac:dyDescent="0.25">
      <c r="B175" s="2" t="s">
        <v>46</v>
      </c>
      <c r="C175" s="83"/>
      <c r="D175" s="83"/>
      <c r="E175" s="83"/>
      <c r="F175" s="83"/>
      <c r="G175" s="83"/>
      <c r="H175" s="6"/>
      <c r="I175" s="42"/>
    </row>
    <row r="176" spans="2:9" ht="19.95" customHeight="1" x14ac:dyDescent="0.25">
      <c r="B176" s="2" t="s">
        <v>47</v>
      </c>
      <c r="C176" s="83"/>
      <c r="D176" s="83"/>
      <c r="E176" s="83"/>
      <c r="F176" s="83"/>
      <c r="G176" s="83"/>
      <c r="H176" s="6"/>
      <c r="I176" s="42"/>
    </row>
    <row r="177" spans="1:9" ht="19.95" customHeight="1" x14ac:dyDescent="0.25">
      <c r="B177" s="2" t="s">
        <v>48</v>
      </c>
      <c r="C177" s="83"/>
      <c r="D177" s="83"/>
      <c r="E177" s="83"/>
      <c r="F177" s="83"/>
      <c r="G177" s="83"/>
      <c r="H177" s="6"/>
      <c r="I177" s="42"/>
    </row>
    <row r="178" spans="1:9" ht="19.95" customHeight="1" x14ac:dyDescent="0.25">
      <c r="B178" s="2" t="s">
        <v>49</v>
      </c>
      <c r="C178" s="83"/>
      <c r="D178" s="83"/>
      <c r="E178" s="83"/>
      <c r="F178" s="83"/>
      <c r="G178" s="83"/>
      <c r="H178" s="6"/>
      <c r="I178" s="42"/>
    </row>
    <row r="179" spans="1:9" ht="19.95" customHeight="1" x14ac:dyDescent="0.25">
      <c r="B179" s="2" t="s">
        <v>50</v>
      </c>
      <c r="C179" s="83"/>
      <c r="D179" s="83"/>
      <c r="E179" s="83"/>
      <c r="F179" s="83"/>
      <c r="G179" s="83"/>
      <c r="H179" s="6"/>
      <c r="I179" s="42"/>
    </row>
    <row r="181" spans="1:9" x14ac:dyDescent="0.25">
      <c r="A181" s="4" t="s">
        <v>2</v>
      </c>
    </row>
    <row r="182" spans="1:9" x14ac:dyDescent="0.25">
      <c r="A182" s="4"/>
    </row>
    <row r="183" spans="1:9" ht="15.6" x14ac:dyDescent="0.3">
      <c r="A183" s="4"/>
      <c r="B183" s="14" t="s">
        <v>328</v>
      </c>
    </row>
    <row r="184" spans="1:9" x14ac:dyDescent="0.25">
      <c r="A184" s="4"/>
    </row>
    <row r="185" spans="1:9" x14ac:dyDescent="0.25">
      <c r="A185" s="4"/>
      <c r="B185" s="66" t="s">
        <v>150</v>
      </c>
      <c r="C185" s="67" t="s">
        <v>329</v>
      </c>
      <c r="D185" s="103" t="s">
        <v>331</v>
      </c>
      <c r="E185" s="103"/>
      <c r="F185" s="68" t="s">
        <v>330</v>
      </c>
    </row>
    <row r="186" spans="1:9" x14ac:dyDescent="0.25">
      <c r="A186" s="4"/>
      <c r="B186" s="3" t="s">
        <v>94</v>
      </c>
      <c r="C186" s="29"/>
      <c r="D186" s="80"/>
      <c r="E186" s="80"/>
      <c r="F186" s="29"/>
    </row>
    <row r="187" spans="1:9" x14ac:dyDescent="0.25">
      <c r="A187" s="4"/>
      <c r="B187" s="3" t="s">
        <v>95</v>
      </c>
      <c r="C187" s="29"/>
      <c r="D187" s="80"/>
      <c r="E187" s="80"/>
      <c r="F187" s="29"/>
    </row>
    <row r="188" spans="1:9" x14ac:dyDescent="0.25">
      <c r="A188" s="4"/>
      <c r="B188" s="3" t="s">
        <v>96</v>
      </c>
      <c r="C188" s="29"/>
      <c r="D188" s="80"/>
      <c r="E188" s="80"/>
      <c r="F188" s="29"/>
    </row>
    <row r="189" spans="1:9" x14ac:dyDescent="0.25">
      <c r="A189" s="4"/>
      <c r="B189" s="3" t="s">
        <v>97</v>
      </c>
      <c r="C189" s="29"/>
      <c r="D189" s="80"/>
      <c r="E189" s="80"/>
      <c r="F189" s="29"/>
    </row>
    <row r="190" spans="1:9" x14ac:dyDescent="0.25">
      <c r="A190" s="4"/>
      <c r="B190" s="3" t="s">
        <v>98</v>
      </c>
      <c r="C190" s="29"/>
      <c r="D190" s="80"/>
      <c r="E190" s="80"/>
      <c r="F190" s="29"/>
    </row>
    <row r="191" spans="1:9" x14ac:dyDescent="0.25">
      <c r="A191" s="4"/>
      <c r="B191" s="3" t="s">
        <v>99</v>
      </c>
      <c r="C191" s="29"/>
      <c r="D191" s="80"/>
      <c r="E191" s="80"/>
      <c r="F191" s="29"/>
    </row>
    <row r="192" spans="1:9" x14ac:dyDescent="0.25">
      <c r="A192" s="4"/>
      <c r="B192" s="3" t="s">
        <v>100</v>
      </c>
      <c r="C192" s="29"/>
      <c r="D192" s="80"/>
      <c r="E192" s="80"/>
      <c r="F192" s="29"/>
    </row>
    <row r="193" spans="1:9" x14ac:dyDescent="0.25">
      <c r="A193" s="4"/>
      <c r="B193" s="3" t="s">
        <v>101</v>
      </c>
      <c r="C193" s="29"/>
      <c r="D193" s="80"/>
      <c r="E193" s="80"/>
      <c r="F193" s="29"/>
    </row>
    <row r="194" spans="1:9" x14ac:dyDescent="0.25">
      <c r="A194" s="4"/>
      <c r="B194" s="3" t="s">
        <v>102</v>
      </c>
      <c r="C194" s="29"/>
      <c r="D194" s="80"/>
      <c r="E194" s="80"/>
      <c r="F194" s="29"/>
    </row>
    <row r="195" spans="1:9" x14ac:dyDescent="0.25">
      <c r="A195" s="4"/>
      <c r="B195" s="3" t="s">
        <v>50</v>
      </c>
      <c r="C195" s="29"/>
      <c r="D195" s="80"/>
      <c r="E195" s="80"/>
      <c r="F195" s="29"/>
    </row>
    <row r="196" spans="1:9" x14ac:dyDescent="0.25">
      <c r="A196" s="4"/>
      <c r="B196" s="3"/>
      <c r="D196" s="30"/>
      <c r="E196" s="30"/>
    </row>
    <row r="197" spans="1:9" x14ac:dyDescent="0.25">
      <c r="A197" s="4"/>
      <c r="B197" s="3"/>
      <c r="D197" s="30"/>
      <c r="E197" s="30"/>
    </row>
    <row r="198" spans="1:9" x14ac:dyDescent="0.25">
      <c r="A198" s="4" t="s">
        <v>2</v>
      </c>
      <c r="B198" s="3"/>
      <c r="D198" s="30"/>
      <c r="E198" s="30"/>
    </row>
    <row r="199" spans="1:9" ht="15" customHeight="1" x14ac:dyDescent="0.25">
      <c r="A199" s="4" t="s">
        <v>335</v>
      </c>
      <c r="B199" s="78" t="s">
        <v>332</v>
      </c>
      <c r="C199" s="78"/>
      <c r="D199" s="78"/>
      <c r="E199" s="45"/>
      <c r="F199" s="45"/>
      <c r="G199" s="45"/>
      <c r="H199" s="45"/>
      <c r="I199" s="45"/>
    </row>
    <row r="200" spans="1:9" ht="15" customHeight="1" x14ac:dyDescent="0.25">
      <c r="A200" s="4"/>
      <c r="B200" s="78" t="s">
        <v>333</v>
      </c>
      <c r="C200" s="78"/>
      <c r="D200" s="78"/>
      <c r="E200" s="45"/>
      <c r="F200" s="45"/>
      <c r="G200" s="45"/>
      <c r="H200" s="45"/>
      <c r="I200" s="45"/>
    </row>
    <row r="201" spans="1:9" ht="15" customHeight="1" x14ac:dyDescent="0.25">
      <c r="A201" s="4"/>
      <c r="B201" s="78" t="s">
        <v>334</v>
      </c>
      <c r="C201" s="78"/>
      <c r="D201" s="78"/>
      <c r="E201" s="45"/>
      <c r="F201" s="45"/>
      <c r="G201" s="45"/>
      <c r="H201" s="45"/>
      <c r="I201" s="45"/>
    </row>
    <row r="202" spans="1:9" x14ac:dyDescent="0.25">
      <c r="A202" s="4"/>
      <c r="B202" s="3"/>
      <c r="D202" s="30"/>
      <c r="E202" s="30"/>
    </row>
    <row r="203" spans="1:9" x14ac:dyDescent="0.25">
      <c r="A203" s="4"/>
      <c r="B203" s="3"/>
      <c r="D203" s="30"/>
      <c r="E203" s="30"/>
    </row>
    <row r="204" spans="1:9" x14ac:dyDescent="0.25">
      <c r="A204" s="4"/>
      <c r="B204" s="3"/>
      <c r="D204" s="30"/>
      <c r="E204" s="30"/>
    </row>
    <row r="205" spans="1:9" x14ac:dyDescent="0.25">
      <c r="A205" s="4"/>
      <c r="B205" s="3"/>
      <c r="D205" s="30"/>
      <c r="E205" s="30"/>
    </row>
    <row r="206" spans="1:9" x14ac:dyDescent="0.25">
      <c r="A206" s="4"/>
      <c r="B206" s="3"/>
      <c r="D206" s="30"/>
      <c r="E206" s="30"/>
    </row>
    <row r="207" spans="1:9" x14ac:dyDescent="0.25">
      <c r="A207" s="4"/>
      <c r="B207" s="3"/>
      <c r="D207" s="30"/>
      <c r="E207" s="30"/>
    </row>
    <row r="208" spans="1:9" x14ac:dyDescent="0.25">
      <c r="A208" s="4"/>
      <c r="B208" s="3"/>
      <c r="D208" s="30"/>
      <c r="E208" s="30"/>
    </row>
    <row r="209" spans="1:11" x14ac:dyDescent="0.25">
      <c r="A209" s="4"/>
      <c r="B209" s="3"/>
      <c r="D209" s="30"/>
      <c r="E209" s="30"/>
    </row>
    <row r="210" spans="1:11" x14ac:dyDescent="0.25">
      <c r="A210" s="4"/>
      <c r="B210" s="3"/>
      <c r="D210" s="30"/>
      <c r="E210" s="30"/>
    </row>
    <row r="211" spans="1:11" x14ac:dyDescent="0.25">
      <c r="A211" s="4"/>
      <c r="B211" s="3"/>
      <c r="D211" s="30"/>
      <c r="E211" s="30"/>
      <c r="I211" s="2">
        <v>5</v>
      </c>
    </row>
    <row r="212" spans="1:11" x14ac:dyDescent="0.25">
      <c r="A212" s="4"/>
      <c r="B212" s="3"/>
      <c r="D212" s="30"/>
      <c r="E212" s="30"/>
    </row>
    <row r="213" spans="1:11" x14ac:dyDescent="0.25">
      <c r="A213" s="4"/>
      <c r="B213" s="3"/>
      <c r="D213" s="30"/>
      <c r="E213" s="30"/>
    </row>
    <row r="214" spans="1:11" x14ac:dyDescent="0.25">
      <c r="A214" s="4"/>
      <c r="B214" s="3"/>
      <c r="C214" s="3" t="s">
        <v>1</v>
      </c>
      <c r="D214" s="30"/>
      <c r="E214" s="30"/>
    </row>
    <row r="215" spans="1:11" x14ac:dyDescent="0.25">
      <c r="A215" s="4"/>
      <c r="B215" s="3"/>
      <c r="D215" s="30"/>
      <c r="E215" s="30"/>
    </row>
    <row r="216" spans="1:11" x14ac:dyDescent="0.25">
      <c r="A216" s="4"/>
      <c r="B216" s="3"/>
      <c r="D216" s="30"/>
      <c r="E216" s="30"/>
    </row>
    <row r="217" spans="1:11" x14ac:dyDescent="0.25">
      <c r="A217" s="4"/>
    </row>
    <row r="218" spans="1:11" ht="15.6" x14ac:dyDescent="0.3">
      <c r="A218" s="4"/>
      <c r="B218" s="14" t="s">
        <v>322</v>
      </c>
    </row>
    <row r="219" spans="1:11" ht="14.55" customHeight="1" x14ac:dyDescent="0.25">
      <c r="A219" s="4"/>
      <c r="B219" s="44"/>
      <c r="C219" s="44"/>
      <c r="D219" s="44"/>
      <c r="E219" s="44"/>
      <c r="F219" s="44"/>
      <c r="G219" s="44"/>
      <c r="H219" s="44"/>
      <c r="I219" s="44"/>
    </row>
    <row r="220" spans="1:11" ht="15" customHeight="1" x14ac:dyDescent="0.25">
      <c r="A220" s="34"/>
      <c r="B220" s="38" t="s">
        <v>150</v>
      </c>
      <c r="C220" s="39" t="s">
        <v>76</v>
      </c>
      <c r="D220" s="91" t="s">
        <v>77</v>
      </c>
      <c r="E220" s="91"/>
      <c r="F220" s="47" t="s">
        <v>78</v>
      </c>
      <c r="G220" s="40" t="s">
        <v>80</v>
      </c>
      <c r="H220" s="48" t="s">
        <v>298</v>
      </c>
      <c r="I220" s="41" t="s">
        <v>79</v>
      </c>
      <c r="J220" s="71"/>
      <c r="K220" s="75" t="s">
        <v>348</v>
      </c>
    </row>
    <row r="221" spans="1:11" ht="19.95" customHeight="1" x14ac:dyDescent="0.25">
      <c r="B221" s="4" t="s">
        <v>94</v>
      </c>
      <c r="C221" s="29"/>
      <c r="D221" s="80"/>
      <c r="E221" s="80"/>
      <c r="F221" s="46"/>
      <c r="G221" s="33"/>
      <c r="H221" s="33"/>
      <c r="I221" s="30" t="str">
        <f t="shared" ref="I221:I235" ca="1" si="0">IF(G221="","",IF(YEAR(TODAY())-G221&lt;5,"",IF(OR(YEAR(TODAY())-G221=5,YEAR(TODAY())-G221=6),IF(F221="Jeseník","B","A"),IF(AND(YEAR(TODAY())-G221&gt;=7,YEAR(TODAY())-G221&lt;=26),IF(F221="Jeseník",IF(H221="ano","D","B"),IF(H221="ano","C","A")),IF(YEAR(TODAY())-G221&gt;26,IF(H221="ano","E",IF(F221="Jeseník","F","")))))))</f>
        <v/>
      </c>
      <c r="J221" s="72"/>
      <c r="K221" s="29"/>
    </row>
    <row r="222" spans="1:11" ht="15" customHeight="1" x14ac:dyDescent="0.25">
      <c r="B222" s="4" t="s">
        <v>95</v>
      </c>
      <c r="C222" s="29"/>
      <c r="D222" s="80"/>
      <c r="E222" s="80"/>
      <c r="F222" s="29"/>
      <c r="G222" s="33"/>
      <c r="H222" s="33"/>
      <c r="I222" s="30" t="str">
        <f t="shared" ca="1" si="0"/>
        <v/>
      </c>
      <c r="J222" s="72" t="str">
        <f t="shared" ref="J222:J235" ca="1" si="1">IF(G222="","",IF(YEAR(TODAY())-G222&lt;=7,1,IF(AND(YEAR(TODAY())-G222&gt;=8,YEAR(TODAY())-G222&lt;=10),2,IF(AND(YEAR(TODAY())-G222&gt;=11,YEAR(TODAY())-G222&lt;=15),3,IF(AND(YEAR(TODAY())-G222&gt;=16,YEAR(TODAY())-G222&lt;=20),4,IF(AND(YEAR(TODAY())-G222&gt;=21,YEAR(TODAY())-G222&lt;=26),5,IF(YEAR(TODAY())-G222&gt;=27,6,"")))))))</f>
        <v/>
      </c>
      <c r="K222" s="29"/>
    </row>
    <row r="223" spans="1:11" ht="15" customHeight="1" x14ac:dyDescent="0.25">
      <c r="B223" s="4" t="s">
        <v>96</v>
      </c>
      <c r="C223" s="29"/>
      <c r="D223" s="80"/>
      <c r="E223" s="80"/>
      <c r="F223" s="29"/>
      <c r="G223" s="33"/>
      <c r="H223" s="33"/>
      <c r="I223" s="30" t="str">
        <f t="shared" ca="1" si="0"/>
        <v/>
      </c>
      <c r="J223" s="72" t="str">
        <f t="shared" ca="1" si="1"/>
        <v/>
      </c>
      <c r="K223" s="29"/>
    </row>
    <row r="224" spans="1:11" ht="15" customHeight="1" x14ac:dyDescent="0.25">
      <c r="B224" s="4" t="s">
        <v>97</v>
      </c>
      <c r="C224" s="29"/>
      <c r="D224" s="80"/>
      <c r="E224" s="80"/>
      <c r="F224" s="29"/>
      <c r="G224" s="33"/>
      <c r="H224" s="33"/>
      <c r="I224" s="30" t="str">
        <f t="shared" ca="1" si="0"/>
        <v/>
      </c>
      <c r="J224" s="72" t="str">
        <f t="shared" ca="1" si="1"/>
        <v/>
      </c>
      <c r="K224" s="29"/>
    </row>
    <row r="225" spans="2:11" ht="15" customHeight="1" x14ac:dyDescent="0.25">
      <c r="B225" s="4" t="s">
        <v>98</v>
      </c>
      <c r="C225" s="29"/>
      <c r="D225" s="80"/>
      <c r="E225" s="80"/>
      <c r="F225" s="29"/>
      <c r="G225" s="33"/>
      <c r="H225" s="33"/>
      <c r="I225" s="30" t="str">
        <f t="shared" ca="1" si="0"/>
        <v/>
      </c>
      <c r="J225" s="72" t="str">
        <f t="shared" ca="1" si="1"/>
        <v/>
      </c>
      <c r="K225" s="29"/>
    </row>
    <row r="226" spans="2:11" ht="15" customHeight="1" x14ac:dyDescent="0.25">
      <c r="B226" s="4" t="s">
        <v>99</v>
      </c>
      <c r="C226" s="29"/>
      <c r="D226" s="80"/>
      <c r="E226" s="80"/>
      <c r="F226" s="29"/>
      <c r="G226" s="33"/>
      <c r="H226" s="33"/>
      <c r="I226" s="30" t="str">
        <f t="shared" ca="1" si="0"/>
        <v/>
      </c>
      <c r="J226" s="72" t="str">
        <f t="shared" ca="1" si="1"/>
        <v/>
      </c>
      <c r="K226" s="29"/>
    </row>
    <row r="227" spans="2:11" ht="15" customHeight="1" x14ac:dyDescent="0.25">
      <c r="B227" s="4" t="s">
        <v>100</v>
      </c>
      <c r="C227" s="29"/>
      <c r="D227" s="80"/>
      <c r="E227" s="80"/>
      <c r="F227" s="29"/>
      <c r="G227" s="33"/>
      <c r="H227" s="33"/>
      <c r="I227" s="30" t="str">
        <f t="shared" ca="1" si="0"/>
        <v/>
      </c>
      <c r="J227" s="72" t="str">
        <f t="shared" ca="1" si="1"/>
        <v/>
      </c>
      <c r="K227" s="29"/>
    </row>
    <row r="228" spans="2:11" ht="15" customHeight="1" x14ac:dyDescent="0.25">
      <c r="B228" s="4" t="s">
        <v>101</v>
      </c>
      <c r="C228" s="29"/>
      <c r="D228" s="80"/>
      <c r="E228" s="80"/>
      <c r="F228" s="29"/>
      <c r="G228" s="33"/>
      <c r="H228" s="33"/>
      <c r="I228" s="30" t="str">
        <f t="shared" ca="1" si="0"/>
        <v/>
      </c>
      <c r="J228" s="72" t="str">
        <f t="shared" ca="1" si="1"/>
        <v/>
      </c>
      <c r="K228" s="29"/>
    </row>
    <row r="229" spans="2:11" ht="15" customHeight="1" x14ac:dyDescent="0.25">
      <c r="B229" s="4" t="s">
        <v>102</v>
      </c>
      <c r="C229" s="29"/>
      <c r="D229" s="80"/>
      <c r="E229" s="80"/>
      <c r="F229" s="29"/>
      <c r="G229" s="33"/>
      <c r="H229" s="33"/>
      <c r="I229" s="30" t="str">
        <f t="shared" ca="1" si="0"/>
        <v/>
      </c>
      <c r="J229" s="72" t="str">
        <f t="shared" ca="1" si="1"/>
        <v/>
      </c>
      <c r="K229" s="29"/>
    </row>
    <row r="230" spans="2:11" ht="15" customHeight="1" x14ac:dyDescent="0.25">
      <c r="B230" s="4" t="s">
        <v>50</v>
      </c>
      <c r="C230" s="29"/>
      <c r="D230" s="80"/>
      <c r="E230" s="80"/>
      <c r="F230" s="29"/>
      <c r="G230" s="33"/>
      <c r="H230" s="33"/>
      <c r="I230" s="30" t="str">
        <f t="shared" ca="1" si="0"/>
        <v/>
      </c>
      <c r="J230" s="72" t="str">
        <f t="shared" ca="1" si="1"/>
        <v/>
      </c>
      <c r="K230" s="29"/>
    </row>
    <row r="231" spans="2:11" ht="15" customHeight="1" x14ac:dyDescent="0.25">
      <c r="B231" s="4" t="s">
        <v>81</v>
      </c>
      <c r="C231" s="29"/>
      <c r="D231" s="80"/>
      <c r="E231" s="80"/>
      <c r="F231" s="29"/>
      <c r="G231" s="33"/>
      <c r="H231" s="33"/>
      <c r="I231" s="30" t="str">
        <f t="shared" ca="1" si="0"/>
        <v/>
      </c>
      <c r="J231" s="72" t="str">
        <f t="shared" ca="1" si="1"/>
        <v/>
      </c>
      <c r="K231" s="29"/>
    </row>
    <row r="232" spans="2:11" ht="15" customHeight="1" x14ac:dyDescent="0.25">
      <c r="B232" s="4" t="s">
        <v>82</v>
      </c>
      <c r="C232" s="29"/>
      <c r="D232" s="80"/>
      <c r="E232" s="80"/>
      <c r="F232" s="29"/>
      <c r="G232" s="33"/>
      <c r="H232" s="33"/>
      <c r="I232" s="30" t="str">
        <f t="shared" ca="1" si="0"/>
        <v/>
      </c>
      <c r="J232" s="72" t="str">
        <f t="shared" ca="1" si="1"/>
        <v/>
      </c>
      <c r="K232" s="29"/>
    </row>
    <row r="233" spans="2:11" ht="15" customHeight="1" x14ac:dyDescent="0.25">
      <c r="B233" s="4" t="s">
        <v>83</v>
      </c>
      <c r="C233" s="29"/>
      <c r="D233" s="80"/>
      <c r="E233" s="80"/>
      <c r="F233" s="29"/>
      <c r="G233" s="33"/>
      <c r="H233" s="33"/>
      <c r="I233" s="30" t="str">
        <f t="shared" ca="1" si="0"/>
        <v/>
      </c>
      <c r="J233" s="72" t="str">
        <f t="shared" ca="1" si="1"/>
        <v/>
      </c>
      <c r="K233" s="29"/>
    </row>
    <row r="234" spans="2:11" ht="15" customHeight="1" x14ac:dyDescent="0.25">
      <c r="B234" s="4" t="s">
        <v>84</v>
      </c>
      <c r="C234" s="29"/>
      <c r="D234" s="80"/>
      <c r="E234" s="80"/>
      <c r="F234" s="29"/>
      <c r="G234" s="33"/>
      <c r="H234" s="33"/>
      <c r="I234" s="30" t="str">
        <f t="shared" ca="1" si="0"/>
        <v/>
      </c>
      <c r="J234" s="72" t="str">
        <f t="shared" ca="1" si="1"/>
        <v/>
      </c>
      <c r="K234" s="29"/>
    </row>
    <row r="235" spans="2:11" ht="15" customHeight="1" x14ac:dyDescent="0.25">
      <c r="B235" s="4" t="s">
        <v>85</v>
      </c>
      <c r="C235" s="29"/>
      <c r="D235" s="80"/>
      <c r="E235" s="80"/>
      <c r="F235" s="29"/>
      <c r="G235" s="33"/>
      <c r="H235" s="33"/>
      <c r="I235" s="30" t="str">
        <f t="shared" ca="1" si="0"/>
        <v/>
      </c>
      <c r="J235" s="72" t="str">
        <f t="shared" ca="1" si="1"/>
        <v/>
      </c>
      <c r="K235" s="29"/>
    </row>
    <row r="236" spans="2:11" ht="19.95" customHeight="1" x14ac:dyDescent="0.25">
      <c r="B236" s="4" t="s">
        <v>86</v>
      </c>
      <c r="C236" s="29"/>
      <c r="D236" s="80"/>
      <c r="E236" s="80"/>
      <c r="F236" s="32"/>
      <c r="G236" s="33"/>
      <c r="H236" s="33"/>
      <c r="I236" s="30" t="str">
        <f t="shared" ref="I236:I250" ca="1" si="2">IF(G236="","",IF(YEAR(TODAY())-G236&lt;5,"",IF(OR(YEAR(TODAY())-G236=5,YEAR(TODAY())-G236=6),IF(F236="Jeseník","B","A"),IF(AND(YEAR(TODAY())-G236&gt;=7,YEAR(TODAY())-G236&lt;=26),IF(F236="Jeseník",IF(H236="ano","D","B"),IF(H236="ano","C","A")),IF(YEAR(TODAY())-G236&gt;26,IF(H236="ano","E",IF(F236="Jeseník","F","")))))))</f>
        <v/>
      </c>
      <c r="J236" s="72" t="str">
        <f t="shared" ref="J236:J250" ca="1" si="3">IF(G236="","",IF(YEAR(TODAY())-G236&lt;=7,1,IF(AND(YEAR(TODAY())-G236&gt;=8,YEAR(TODAY())-G236&lt;=10),2,IF(AND(YEAR(TODAY())-G236&gt;=11,YEAR(TODAY())-G236&lt;=15),3,IF(AND(YEAR(TODAY())-G236&gt;=16,YEAR(TODAY())-G236&lt;=20),4,IF(AND(YEAR(TODAY())-G236&gt;=21,YEAR(TODAY())-G236&lt;=26),5,IF(YEAR(TODAY())-G236&gt;=27,6,"")))))))</f>
        <v/>
      </c>
      <c r="K236" s="29"/>
    </row>
    <row r="237" spans="2:11" ht="15" customHeight="1" x14ac:dyDescent="0.25">
      <c r="B237" s="4" t="s">
        <v>87</v>
      </c>
      <c r="C237" s="29"/>
      <c r="D237" s="80"/>
      <c r="E237" s="80"/>
      <c r="F237" s="32"/>
      <c r="G237" s="33"/>
      <c r="H237" s="33"/>
      <c r="I237" s="30" t="str">
        <f t="shared" ca="1" si="2"/>
        <v/>
      </c>
      <c r="J237" s="72" t="str">
        <f t="shared" ca="1" si="3"/>
        <v/>
      </c>
      <c r="K237" s="29"/>
    </row>
    <row r="238" spans="2:11" ht="15" customHeight="1" x14ac:dyDescent="0.25">
      <c r="B238" s="4" t="s">
        <v>88</v>
      </c>
      <c r="C238" s="29"/>
      <c r="D238" s="80"/>
      <c r="E238" s="80"/>
      <c r="F238" s="32"/>
      <c r="G238" s="33"/>
      <c r="H238" s="33"/>
      <c r="I238" s="30" t="str">
        <f t="shared" ca="1" si="2"/>
        <v/>
      </c>
      <c r="J238" s="72" t="str">
        <f t="shared" ca="1" si="3"/>
        <v/>
      </c>
      <c r="K238" s="29"/>
    </row>
    <row r="239" spans="2:11" ht="15" customHeight="1" x14ac:dyDescent="0.25">
      <c r="B239" s="4" t="s">
        <v>89</v>
      </c>
      <c r="C239" s="29"/>
      <c r="D239" s="80"/>
      <c r="E239" s="80"/>
      <c r="F239" s="32"/>
      <c r="G239" s="33"/>
      <c r="H239" s="33"/>
      <c r="I239" s="30" t="str">
        <f t="shared" ca="1" si="2"/>
        <v/>
      </c>
      <c r="J239" s="72" t="str">
        <f t="shared" ca="1" si="3"/>
        <v/>
      </c>
      <c r="K239" s="29"/>
    </row>
    <row r="240" spans="2:11" ht="15" customHeight="1" x14ac:dyDescent="0.25">
      <c r="B240" s="4" t="s">
        <v>90</v>
      </c>
      <c r="C240" s="29"/>
      <c r="D240" s="80"/>
      <c r="E240" s="80"/>
      <c r="F240" s="32"/>
      <c r="G240" s="33"/>
      <c r="H240" s="33"/>
      <c r="I240" s="30" t="str">
        <f t="shared" ca="1" si="2"/>
        <v/>
      </c>
      <c r="J240" s="72" t="str">
        <f t="shared" ca="1" si="3"/>
        <v/>
      </c>
      <c r="K240" s="29"/>
    </row>
    <row r="241" spans="1:11" ht="15" customHeight="1" x14ac:dyDescent="0.25">
      <c r="B241" s="4" t="s">
        <v>91</v>
      </c>
      <c r="C241" s="29"/>
      <c r="D241" s="80"/>
      <c r="E241" s="80"/>
      <c r="F241" s="32"/>
      <c r="G241" s="33"/>
      <c r="H241" s="33"/>
      <c r="I241" s="30" t="str">
        <f t="shared" ca="1" si="2"/>
        <v/>
      </c>
      <c r="J241" s="72" t="str">
        <f t="shared" ca="1" si="3"/>
        <v/>
      </c>
      <c r="K241" s="29"/>
    </row>
    <row r="242" spans="1:11" ht="15" customHeight="1" x14ac:dyDescent="0.25">
      <c r="B242" s="4" t="s">
        <v>92</v>
      </c>
      <c r="C242" s="29"/>
      <c r="D242" s="80"/>
      <c r="E242" s="80"/>
      <c r="F242" s="32"/>
      <c r="G242" s="33"/>
      <c r="H242" s="33"/>
      <c r="I242" s="30" t="str">
        <f t="shared" ca="1" si="2"/>
        <v/>
      </c>
      <c r="J242" s="72" t="str">
        <f t="shared" ca="1" si="3"/>
        <v/>
      </c>
      <c r="K242" s="29"/>
    </row>
    <row r="243" spans="1:11" ht="15" customHeight="1" x14ac:dyDescent="0.25">
      <c r="B243" s="4" t="s">
        <v>93</v>
      </c>
      <c r="C243" s="29"/>
      <c r="D243" s="80"/>
      <c r="E243" s="80"/>
      <c r="F243" s="32"/>
      <c r="G243" s="33"/>
      <c r="H243" s="33"/>
      <c r="I243" s="30" t="str">
        <f t="shared" ca="1" si="2"/>
        <v/>
      </c>
      <c r="J243" s="72" t="str">
        <f t="shared" ca="1" si="3"/>
        <v/>
      </c>
      <c r="K243" s="29"/>
    </row>
    <row r="244" spans="1:11" ht="15" customHeight="1" x14ac:dyDescent="0.25">
      <c r="B244" s="4" t="s">
        <v>103</v>
      </c>
      <c r="C244" s="29"/>
      <c r="D244" s="80"/>
      <c r="E244" s="80"/>
      <c r="F244" s="32"/>
      <c r="G244" s="33"/>
      <c r="H244" s="33"/>
      <c r="I244" s="30" t="str">
        <f t="shared" ca="1" si="2"/>
        <v/>
      </c>
      <c r="J244" s="72" t="str">
        <f t="shared" ca="1" si="3"/>
        <v/>
      </c>
      <c r="K244" s="29"/>
    </row>
    <row r="245" spans="1:11" ht="15" customHeight="1" x14ac:dyDescent="0.25">
      <c r="B245" s="4" t="s">
        <v>104</v>
      </c>
      <c r="C245" s="29"/>
      <c r="D245" s="80"/>
      <c r="E245" s="80"/>
      <c r="F245" s="32"/>
      <c r="G245" s="33"/>
      <c r="H245" s="33"/>
      <c r="I245" s="30" t="str">
        <f t="shared" ca="1" si="2"/>
        <v/>
      </c>
      <c r="J245" s="72" t="str">
        <f t="shared" ca="1" si="3"/>
        <v/>
      </c>
      <c r="K245" s="29"/>
    </row>
    <row r="246" spans="1:11" ht="15" customHeight="1" x14ac:dyDescent="0.25">
      <c r="B246" s="4" t="s">
        <v>105</v>
      </c>
      <c r="C246" s="29"/>
      <c r="D246" s="80"/>
      <c r="E246" s="80"/>
      <c r="F246" s="32"/>
      <c r="G246" s="33"/>
      <c r="H246" s="33"/>
      <c r="I246" s="30" t="str">
        <f t="shared" ca="1" si="2"/>
        <v/>
      </c>
      <c r="J246" s="72" t="str">
        <f t="shared" ca="1" si="3"/>
        <v/>
      </c>
      <c r="K246" s="29"/>
    </row>
    <row r="247" spans="1:11" ht="15" customHeight="1" x14ac:dyDescent="0.25">
      <c r="B247" s="4" t="s">
        <v>106</v>
      </c>
      <c r="C247" s="29"/>
      <c r="D247" s="80"/>
      <c r="E247" s="80"/>
      <c r="F247" s="32"/>
      <c r="G247" s="33"/>
      <c r="H247" s="33"/>
      <c r="I247" s="30" t="str">
        <f t="shared" ca="1" si="2"/>
        <v/>
      </c>
      <c r="J247" s="72" t="str">
        <f t="shared" ca="1" si="3"/>
        <v/>
      </c>
      <c r="K247" s="29"/>
    </row>
    <row r="248" spans="1:11" ht="15" customHeight="1" x14ac:dyDescent="0.25">
      <c r="B248" s="4" t="s">
        <v>107</v>
      </c>
      <c r="C248" s="29"/>
      <c r="D248" s="80"/>
      <c r="E248" s="80"/>
      <c r="F248" s="32"/>
      <c r="G248" s="33"/>
      <c r="H248" s="33"/>
      <c r="I248" s="30" t="str">
        <f t="shared" ca="1" si="2"/>
        <v/>
      </c>
      <c r="J248" s="72" t="str">
        <f t="shared" ca="1" si="3"/>
        <v/>
      </c>
      <c r="K248" s="29"/>
    </row>
    <row r="249" spans="1:11" ht="15" customHeight="1" x14ac:dyDescent="0.25">
      <c r="B249" s="4" t="s">
        <v>108</v>
      </c>
      <c r="C249" s="29"/>
      <c r="D249" s="80"/>
      <c r="E249" s="80"/>
      <c r="F249" s="32"/>
      <c r="G249" s="33"/>
      <c r="H249" s="33"/>
      <c r="I249" s="30" t="str">
        <f t="shared" ca="1" si="2"/>
        <v/>
      </c>
      <c r="J249" s="72" t="str">
        <f t="shared" ca="1" si="3"/>
        <v/>
      </c>
      <c r="K249" s="29"/>
    </row>
    <row r="250" spans="1:11" ht="15" customHeight="1" x14ac:dyDescent="0.25">
      <c r="B250" s="4" t="s">
        <v>109</v>
      </c>
      <c r="C250" s="29"/>
      <c r="D250" s="80"/>
      <c r="E250" s="80"/>
      <c r="F250" s="32"/>
      <c r="G250" s="33"/>
      <c r="H250" s="33"/>
      <c r="I250" s="30" t="str">
        <f t="shared" ca="1" si="2"/>
        <v/>
      </c>
      <c r="J250" s="72" t="str">
        <f t="shared" ca="1" si="3"/>
        <v/>
      </c>
      <c r="K250" s="29"/>
    </row>
    <row r="251" spans="1:11" ht="15" customHeight="1" x14ac:dyDescent="0.25">
      <c r="A251" s="88"/>
      <c r="B251" s="88"/>
      <c r="C251" s="88"/>
      <c r="D251" s="88"/>
      <c r="E251" s="88"/>
      <c r="F251" s="88"/>
      <c r="G251" s="88"/>
      <c r="H251" s="88"/>
      <c r="I251" s="88"/>
    </row>
    <row r="252" spans="1:11" x14ac:dyDescent="0.25">
      <c r="A252" s="4" t="s">
        <v>2</v>
      </c>
      <c r="F252" s="31"/>
      <c r="G252" s="30"/>
      <c r="H252" s="30"/>
    </row>
    <row r="253" spans="1:11" ht="43.5" customHeight="1" x14ac:dyDescent="0.25">
      <c r="A253" s="89" t="s">
        <v>341</v>
      </c>
      <c r="B253" s="89"/>
      <c r="C253" s="89"/>
      <c r="D253" s="89"/>
      <c r="E253" s="89"/>
      <c r="F253" s="89"/>
      <c r="G253" s="89"/>
      <c r="H253" s="89"/>
      <c r="I253" s="89"/>
      <c r="J253" s="89"/>
    </row>
    <row r="254" spans="1:11" ht="43.5" customHeight="1" x14ac:dyDescent="0.25">
      <c r="A254" s="90" t="s">
        <v>297</v>
      </c>
      <c r="B254" s="90"/>
      <c r="C254" s="90"/>
      <c r="D254" s="90"/>
      <c r="E254" s="90"/>
      <c r="F254" s="90"/>
      <c r="G254" s="90"/>
      <c r="H254" s="90"/>
      <c r="I254" s="90"/>
      <c r="J254" s="65"/>
    </row>
    <row r="255" spans="1:11" ht="43.5" customHeight="1" x14ac:dyDescent="0.25">
      <c r="A255" s="65"/>
      <c r="B255" s="65"/>
      <c r="C255" s="65"/>
      <c r="D255" s="65"/>
      <c r="E255" s="65"/>
      <c r="F255" s="65"/>
      <c r="G255" s="65"/>
      <c r="H255" s="65"/>
      <c r="I255" s="65"/>
      <c r="J255" s="65"/>
    </row>
    <row r="256" spans="1:11" ht="43.5" customHeight="1" x14ac:dyDescent="0.25">
      <c r="A256" s="65"/>
      <c r="B256" s="65"/>
      <c r="C256" s="65"/>
      <c r="D256" s="65"/>
      <c r="E256" s="65"/>
      <c r="F256" s="65"/>
      <c r="G256" s="65"/>
      <c r="H256" s="65"/>
      <c r="I256" s="65"/>
      <c r="J256" s="65"/>
    </row>
    <row r="257" spans="1:10" ht="43.5" customHeight="1" x14ac:dyDescent="0.25">
      <c r="A257" s="65"/>
      <c r="B257" s="65"/>
      <c r="C257" s="65"/>
      <c r="D257" s="65"/>
      <c r="E257" s="65"/>
      <c r="F257" s="65"/>
      <c r="G257" s="65"/>
      <c r="H257" s="65"/>
      <c r="I257" s="69">
        <v>6</v>
      </c>
      <c r="J257" s="65"/>
    </row>
    <row r="258" spans="1:10" ht="43.5" customHeight="1" x14ac:dyDescent="0.25">
      <c r="A258" s="65"/>
      <c r="B258" s="65"/>
      <c r="C258" s="3" t="s">
        <v>1</v>
      </c>
      <c r="D258" s="65"/>
      <c r="E258" s="65"/>
      <c r="F258" s="65"/>
      <c r="G258" s="65"/>
      <c r="H258" s="65"/>
      <c r="I258" s="69"/>
      <c r="J258" s="65"/>
    </row>
    <row r="259" spans="1:10" ht="43.5" customHeight="1" x14ac:dyDescent="0.25">
      <c r="A259" s="65"/>
      <c r="B259" s="65"/>
      <c r="C259" s="3"/>
      <c r="D259" s="65"/>
      <c r="E259" s="65"/>
      <c r="F259" s="65"/>
      <c r="G259" s="65"/>
      <c r="H259" s="65"/>
      <c r="I259" s="69"/>
      <c r="J259" s="65"/>
    </row>
    <row r="260" spans="1:10" ht="19.95" customHeight="1" x14ac:dyDescent="0.25">
      <c r="B260" s="35" t="s">
        <v>74</v>
      </c>
    </row>
    <row r="261" spans="1:10" ht="34.950000000000003" customHeight="1" x14ac:dyDescent="0.25">
      <c r="B261" s="84" t="s">
        <v>54</v>
      </c>
      <c r="C261" s="84"/>
      <c r="D261" s="84"/>
      <c r="E261" s="84"/>
      <c r="F261" s="84"/>
      <c r="G261" s="84"/>
      <c r="H261" s="84"/>
      <c r="I261" s="84"/>
    </row>
    <row r="262" spans="1:10" ht="94.95" customHeight="1" x14ac:dyDescent="0.25">
      <c r="B262" s="84" t="s">
        <v>62</v>
      </c>
      <c r="C262" s="84"/>
      <c r="D262" s="84"/>
      <c r="E262" s="84"/>
      <c r="F262" s="84"/>
      <c r="G262" s="84"/>
      <c r="H262" s="84"/>
      <c r="I262" s="84"/>
    </row>
    <row r="263" spans="1:10" ht="45" customHeight="1" x14ac:dyDescent="0.25">
      <c r="B263" s="84" t="s">
        <v>55</v>
      </c>
      <c r="C263" s="84"/>
      <c r="D263" s="84"/>
      <c r="E263" s="84"/>
      <c r="F263" s="84"/>
      <c r="G263" s="84"/>
      <c r="H263" s="84"/>
      <c r="I263" s="84"/>
    </row>
    <row r="264" spans="1:10" ht="14.25" customHeight="1" x14ac:dyDescent="0.25"/>
    <row r="265" spans="1:10" ht="19.95" customHeight="1" x14ac:dyDescent="0.25">
      <c r="B265" s="35" t="s">
        <v>75</v>
      </c>
    </row>
    <row r="266" spans="1:10" ht="40.049999999999997" customHeight="1" x14ac:dyDescent="0.25">
      <c r="B266" s="84" t="s">
        <v>56</v>
      </c>
      <c r="C266" s="84"/>
      <c r="D266" s="84"/>
      <c r="E266" s="84"/>
      <c r="F266" s="84"/>
      <c r="G266" s="84"/>
      <c r="H266" s="84"/>
      <c r="I266" s="84"/>
    </row>
    <row r="270" spans="1:10" x14ac:dyDescent="0.25">
      <c r="B270" s="2" t="s">
        <v>57</v>
      </c>
      <c r="C270" s="82"/>
      <c r="D270" s="82"/>
      <c r="G270" s="2" t="s">
        <v>59</v>
      </c>
    </row>
    <row r="272" spans="1:10" x14ac:dyDescent="0.25">
      <c r="B272" s="2" t="s">
        <v>58</v>
      </c>
      <c r="C272" s="83"/>
      <c r="D272" s="83"/>
      <c r="E272" s="83"/>
    </row>
    <row r="297" spans="1:10" x14ac:dyDescent="0.25">
      <c r="C297" s="3"/>
    </row>
    <row r="300" spans="1:10" ht="15.6" x14ac:dyDescent="0.3">
      <c r="B300" s="14" t="s">
        <v>60</v>
      </c>
    </row>
    <row r="301" spans="1:10" ht="15.6" x14ac:dyDescent="0.3">
      <c r="B301" s="14"/>
    </row>
    <row r="302" spans="1:10" ht="19.95" customHeight="1" x14ac:dyDescent="0.25">
      <c r="B302" s="22" t="s">
        <v>61</v>
      </c>
    </row>
    <row r="303" spans="1:10" x14ac:dyDescent="0.25">
      <c r="A303" s="1" t="s">
        <v>30</v>
      </c>
      <c r="B303" s="79" t="s">
        <v>64</v>
      </c>
      <c r="C303" s="79"/>
      <c r="D303" s="79"/>
      <c r="E303" s="79"/>
      <c r="F303" s="79"/>
      <c r="G303" s="79"/>
      <c r="H303" s="79"/>
      <c r="I303" s="79"/>
      <c r="J303" s="79"/>
    </row>
    <row r="304" spans="1:10" x14ac:dyDescent="0.25">
      <c r="A304" s="1" t="s">
        <v>31</v>
      </c>
      <c r="B304" s="79" t="s">
        <v>63</v>
      </c>
      <c r="C304" s="79"/>
      <c r="D304" s="79"/>
      <c r="E304" s="79"/>
      <c r="F304" s="79"/>
      <c r="G304" s="79"/>
      <c r="H304" s="79"/>
      <c r="I304" s="79"/>
      <c r="J304" s="79"/>
    </row>
    <row r="305" spans="1:11" x14ac:dyDescent="0.25">
      <c r="A305" s="1" t="s">
        <v>32</v>
      </c>
      <c r="B305" s="79" t="s">
        <v>65</v>
      </c>
      <c r="C305" s="79"/>
      <c r="D305" s="79"/>
      <c r="E305" s="79"/>
      <c r="F305" s="79"/>
      <c r="G305" s="79"/>
      <c r="H305" s="79"/>
      <c r="I305" s="79"/>
      <c r="J305" s="79"/>
    </row>
    <row r="306" spans="1:11" x14ac:dyDescent="0.25">
      <c r="A306" s="1" t="s">
        <v>44</v>
      </c>
      <c r="B306" s="79" t="s">
        <v>67</v>
      </c>
      <c r="C306" s="79"/>
      <c r="D306" s="79"/>
      <c r="E306" s="79"/>
      <c r="F306" s="79"/>
      <c r="G306" s="79"/>
      <c r="H306" s="79"/>
      <c r="I306" s="79"/>
      <c r="J306" s="79"/>
    </row>
    <row r="307" spans="1:11" ht="30" customHeight="1" x14ac:dyDescent="0.25">
      <c r="A307" s="24" t="s">
        <v>45</v>
      </c>
      <c r="B307" s="86" t="s">
        <v>66</v>
      </c>
      <c r="C307" s="86"/>
      <c r="D307" s="86"/>
      <c r="E307" s="86"/>
      <c r="F307" s="86"/>
      <c r="G307" s="86"/>
      <c r="H307" s="86"/>
      <c r="I307" s="86"/>
      <c r="J307" s="86"/>
    </row>
    <row r="308" spans="1:11" ht="30.75" customHeight="1" x14ac:dyDescent="0.25">
      <c r="A308" s="24" t="s">
        <v>46</v>
      </c>
      <c r="B308" s="87" t="s">
        <v>342</v>
      </c>
      <c r="C308" s="87"/>
      <c r="D308" s="87"/>
      <c r="E308" s="87"/>
      <c r="F308" s="87"/>
      <c r="G308" s="87"/>
      <c r="H308" s="87"/>
      <c r="I308" s="87"/>
      <c r="J308" s="87"/>
    </row>
    <row r="309" spans="1:11" ht="30" customHeight="1" x14ac:dyDescent="0.25">
      <c r="A309" s="24" t="s">
        <v>47</v>
      </c>
      <c r="B309" s="85" t="s">
        <v>343</v>
      </c>
      <c r="C309" s="85"/>
      <c r="D309" s="85"/>
      <c r="E309" s="85"/>
      <c r="F309" s="85"/>
      <c r="G309" s="85"/>
      <c r="H309" s="85"/>
      <c r="I309" s="85"/>
      <c r="J309" s="85"/>
    </row>
    <row r="310" spans="1:11" ht="30" customHeight="1" x14ac:dyDescent="0.25">
      <c r="A310" s="24" t="s">
        <v>48</v>
      </c>
      <c r="B310" s="84" t="s">
        <v>68</v>
      </c>
      <c r="C310" s="84"/>
      <c r="D310" s="84"/>
      <c r="E310" s="84"/>
      <c r="F310" s="84"/>
      <c r="G310" s="84"/>
      <c r="H310" s="84"/>
      <c r="I310" s="84"/>
      <c r="J310" s="84"/>
    </row>
    <row r="311" spans="1:11" ht="14.25" customHeight="1" x14ac:dyDescent="0.25">
      <c r="B311" s="23"/>
      <c r="C311" s="23"/>
      <c r="D311" s="23"/>
      <c r="E311" s="23"/>
      <c r="F311" s="23"/>
      <c r="G311" s="23"/>
      <c r="H311" s="23"/>
      <c r="I311" s="23"/>
      <c r="J311" s="23"/>
    </row>
    <row r="312" spans="1:11" ht="47.25" customHeight="1" x14ac:dyDescent="0.25">
      <c r="B312" s="81" t="s">
        <v>69</v>
      </c>
      <c r="C312" s="81"/>
      <c r="D312" s="81"/>
      <c r="E312" s="81"/>
      <c r="F312" s="81"/>
      <c r="G312" s="81"/>
      <c r="H312" s="81"/>
      <c r="I312" s="81"/>
      <c r="J312" s="81"/>
    </row>
    <row r="313" spans="1:11" x14ac:dyDescent="0.25">
      <c r="A313" s="26" t="s">
        <v>71</v>
      </c>
    </row>
    <row r="314" spans="1:11" x14ac:dyDescent="0.25">
      <c r="B314" s="25" t="s">
        <v>70</v>
      </c>
    </row>
    <row r="316" spans="1:11" ht="54" customHeight="1" x14ac:dyDescent="0.25">
      <c r="A316" s="77" t="s">
        <v>344</v>
      </c>
      <c r="B316" s="77"/>
      <c r="C316" s="77"/>
      <c r="D316" s="77"/>
      <c r="E316" s="77"/>
      <c r="F316" s="77"/>
      <c r="G316" s="77"/>
      <c r="H316" s="77"/>
      <c r="I316" s="77"/>
      <c r="J316" s="70"/>
      <c r="K316" s="70"/>
    </row>
    <row r="317" spans="1:11" ht="15" customHeight="1" x14ac:dyDescent="0.25">
      <c r="B317" s="70"/>
      <c r="C317" s="70"/>
      <c r="D317" s="70"/>
      <c r="E317" s="70"/>
      <c r="F317" s="70"/>
      <c r="G317" s="70"/>
      <c r="H317" s="70"/>
      <c r="I317" s="70"/>
      <c r="J317" s="70"/>
      <c r="K317" s="70"/>
    </row>
    <row r="318" spans="1:11" ht="15.75" customHeight="1" x14ac:dyDescent="0.25">
      <c r="B318" s="70"/>
      <c r="C318" s="70"/>
      <c r="D318" s="70"/>
      <c r="E318" s="70"/>
      <c r="F318" s="70"/>
      <c r="G318" s="70"/>
      <c r="H318" s="70"/>
      <c r="I318" s="70"/>
      <c r="J318" s="70"/>
      <c r="K318" s="70"/>
    </row>
    <row r="319" spans="1:11" ht="15.6" x14ac:dyDescent="0.3">
      <c r="B319" s="6"/>
      <c r="E319" s="28"/>
      <c r="F319" s="29"/>
      <c r="G319" s="29"/>
      <c r="H319" s="27"/>
      <c r="I319" s="27"/>
    </row>
    <row r="320" spans="1:11" ht="15.6" x14ac:dyDescent="0.3">
      <c r="B320" s="6"/>
      <c r="E320" s="28"/>
      <c r="F320" s="29"/>
      <c r="G320" s="29"/>
      <c r="H320" s="27"/>
      <c r="I320" s="27"/>
    </row>
    <row r="321" spans="2:9" ht="15.6" x14ac:dyDescent="0.3">
      <c r="B321" s="6"/>
      <c r="E321" s="28"/>
      <c r="F321" s="29"/>
      <c r="G321" s="29"/>
      <c r="H321" s="27"/>
      <c r="I321" s="27"/>
    </row>
    <row r="322" spans="2:9" ht="15.6" x14ac:dyDescent="0.3">
      <c r="B322" s="6"/>
      <c r="E322" s="28"/>
      <c r="F322" s="29"/>
      <c r="G322" s="29"/>
      <c r="H322" s="27"/>
      <c r="I322" s="27"/>
    </row>
    <row r="323" spans="2:9" ht="15.6" x14ac:dyDescent="0.3">
      <c r="B323" s="6"/>
      <c r="E323" s="28"/>
      <c r="F323" s="29"/>
      <c r="G323" s="29"/>
      <c r="H323" s="27"/>
      <c r="I323" s="27"/>
    </row>
    <row r="324" spans="2:9" ht="15.6" x14ac:dyDescent="0.3">
      <c r="B324" s="6"/>
      <c r="E324" s="28"/>
      <c r="F324" s="29"/>
      <c r="G324" s="29"/>
      <c r="H324" s="27"/>
      <c r="I324" s="27"/>
    </row>
    <row r="325" spans="2:9" ht="15.6" x14ac:dyDescent="0.3">
      <c r="B325" s="6"/>
      <c r="E325" s="28"/>
      <c r="F325" s="29"/>
      <c r="G325" s="29"/>
      <c r="H325" s="27"/>
      <c r="I325" s="27"/>
    </row>
    <row r="326" spans="2:9" ht="15.6" x14ac:dyDescent="0.3">
      <c r="B326" s="6"/>
      <c r="E326" s="28"/>
      <c r="F326" s="29"/>
      <c r="G326" s="29"/>
      <c r="H326" s="27"/>
      <c r="I326" s="27"/>
    </row>
    <row r="327" spans="2:9" ht="15.6" x14ac:dyDescent="0.3">
      <c r="B327" s="6"/>
      <c r="E327" s="28"/>
      <c r="F327" s="29"/>
      <c r="G327" s="29"/>
      <c r="H327" s="27"/>
      <c r="I327" s="27"/>
    </row>
    <row r="328" spans="2:9" ht="15.6" x14ac:dyDescent="0.3">
      <c r="B328" s="6"/>
      <c r="E328" s="28"/>
      <c r="F328" s="29"/>
      <c r="G328" s="29"/>
      <c r="H328" s="27"/>
      <c r="I328" s="27"/>
    </row>
    <row r="329" spans="2:9" ht="15.6" x14ac:dyDescent="0.3">
      <c r="B329" s="6"/>
      <c r="E329" s="28"/>
      <c r="F329" s="29"/>
      <c r="G329" s="29"/>
      <c r="H329" s="27"/>
      <c r="I329" s="27"/>
    </row>
    <row r="330" spans="2:9" ht="15.6" x14ac:dyDescent="0.3">
      <c r="B330" s="6"/>
      <c r="E330" s="28"/>
      <c r="F330" s="29"/>
      <c r="G330" s="29"/>
      <c r="H330" s="27"/>
      <c r="I330" s="27"/>
    </row>
    <row r="331" spans="2:9" ht="15.6" x14ac:dyDescent="0.3">
      <c r="B331" s="6"/>
      <c r="E331" s="28"/>
      <c r="F331" s="29"/>
      <c r="G331" s="29"/>
      <c r="H331" s="27"/>
      <c r="I331" s="27"/>
    </row>
    <row r="332" spans="2:9" ht="15.6" x14ac:dyDescent="0.3">
      <c r="B332" s="6"/>
      <c r="E332" s="28"/>
      <c r="F332" s="29"/>
      <c r="G332" s="29"/>
      <c r="H332" s="27"/>
      <c r="I332" s="27"/>
    </row>
    <row r="333" spans="2:9" ht="15.6" x14ac:dyDescent="0.3">
      <c r="B333" s="6"/>
      <c r="E333" s="28"/>
      <c r="F333" s="29"/>
      <c r="G333" s="29"/>
      <c r="H333" s="27"/>
      <c r="I333" s="27"/>
    </row>
    <row r="334" spans="2:9" ht="15.6" x14ac:dyDescent="0.3">
      <c r="B334" s="6"/>
      <c r="E334" s="28"/>
      <c r="F334" s="29"/>
      <c r="G334" s="29"/>
      <c r="H334" s="27"/>
      <c r="I334" s="27"/>
    </row>
    <row r="335" spans="2:9" ht="15.6" x14ac:dyDescent="0.3">
      <c r="B335" s="6"/>
      <c r="E335" s="28"/>
      <c r="F335" s="29"/>
      <c r="G335" s="29"/>
      <c r="H335" s="27"/>
      <c r="I335" s="27"/>
    </row>
    <row r="336" spans="2:9" ht="15.6" x14ac:dyDescent="0.3">
      <c r="B336" s="6"/>
      <c r="E336" s="28"/>
      <c r="F336" s="29"/>
      <c r="G336" s="29"/>
      <c r="H336" s="27"/>
      <c r="I336" s="27"/>
    </row>
    <row r="337" spans="2:9" ht="15.6" x14ac:dyDescent="0.3">
      <c r="B337" s="6"/>
      <c r="E337" s="28"/>
      <c r="F337" s="29"/>
      <c r="G337" s="29"/>
      <c r="H337" s="27"/>
      <c r="I337" s="27"/>
    </row>
    <row r="338" spans="2:9" ht="15.6" x14ac:dyDescent="0.3">
      <c r="B338" s="6"/>
      <c r="E338" s="28"/>
      <c r="F338" s="29"/>
      <c r="G338" s="29"/>
      <c r="H338" s="27"/>
      <c r="I338" s="27"/>
    </row>
    <row r="340" spans="2:9" x14ac:dyDescent="0.25">
      <c r="B340" s="5"/>
    </row>
    <row r="342" spans="2:9" x14ac:dyDescent="0.25">
      <c r="B342" s="5"/>
    </row>
  </sheetData>
  <sheetProtection algorithmName="SHA-512" hashValue="qo1SF8xD2YHAILnpTLyxAM6edjwbNLEttjB7k/2c+/O4GpfdKUlQ6zCq+/+GU6FHbTK1xFdtbAfqXqTG1md4OQ==" saltValue="tsDH5yHkHdAvVvW7+EdHoA==" spinCount="100000" sheet="1" selectLockedCells="1"/>
  <mergeCells count="121">
    <mergeCell ref="A5:J5"/>
    <mergeCell ref="P10:Q10"/>
    <mergeCell ref="P1:Q1"/>
    <mergeCell ref="D244:E244"/>
    <mergeCell ref="B8:I8"/>
    <mergeCell ref="B9:I9"/>
    <mergeCell ref="B10:I10"/>
    <mergeCell ref="E14:I14"/>
    <mergeCell ref="E19:I19"/>
    <mergeCell ref="D236:E236"/>
    <mergeCell ref="E17:I17"/>
    <mergeCell ref="E16:I16"/>
    <mergeCell ref="E136:I136"/>
    <mergeCell ref="E137:I137"/>
    <mergeCell ref="E133:I133"/>
    <mergeCell ref="E38:H38"/>
    <mergeCell ref="E39:H39"/>
    <mergeCell ref="E127:I127"/>
    <mergeCell ref="E128:I128"/>
    <mergeCell ref="D243:E243"/>
    <mergeCell ref="B156:I156"/>
    <mergeCell ref="E119:I119"/>
    <mergeCell ref="E120:I120"/>
    <mergeCell ref="E121:I121"/>
    <mergeCell ref="E129:I129"/>
    <mergeCell ref="E131:I131"/>
    <mergeCell ref="E132:I132"/>
    <mergeCell ref="E135:I135"/>
    <mergeCell ref="B100:D102"/>
    <mergeCell ref="I102:N102"/>
    <mergeCell ref="E123:I123"/>
    <mergeCell ref="D229:E229"/>
    <mergeCell ref="C176:G176"/>
    <mergeCell ref="D185:E185"/>
    <mergeCell ref="D186:E186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C177:G177"/>
    <mergeCell ref="D226:E226"/>
    <mergeCell ref="D227:E227"/>
    <mergeCell ref="C178:G178"/>
    <mergeCell ref="B167:I167"/>
    <mergeCell ref="C173:G173"/>
    <mergeCell ref="C174:G174"/>
    <mergeCell ref="C170:G170"/>
    <mergeCell ref="C171:G171"/>
    <mergeCell ref="C172:G172"/>
    <mergeCell ref="E21:G21"/>
    <mergeCell ref="E25:G25"/>
    <mergeCell ref="E24:G24"/>
    <mergeCell ref="E22:G22"/>
    <mergeCell ref="B87:I93"/>
    <mergeCell ref="H29:I29"/>
    <mergeCell ref="B61:I67"/>
    <mergeCell ref="B74:I80"/>
    <mergeCell ref="C37:D37"/>
    <mergeCell ref="C38:D38"/>
    <mergeCell ref="C39:D39"/>
    <mergeCell ref="E37:H37"/>
    <mergeCell ref="E23:G23"/>
    <mergeCell ref="G100:H100"/>
    <mergeCell ref="G102:H102"/>
    <mergeCell ref="B117:I117"/>
    <mergeCell ref="E124:I124"/>
    <mergeCell ref="E125:I125"/>
    <mergeCell ref="D234:E234"/>
    <mergeCell ref="D235:E235"/>
    <mergeCell ref="D231:E231"/>
    <mergeCell ref="D232:E232"/>
    <mergeCell ref="D230:E230"/>
    <mergeCell ref="B261:I261"/>
    <mergeCell ref="D233:E233"/>
    <mergeCell ref="D228:E228"/>
    <mergeCell ref="C175:G175"/>
    <mergeCell ref="D223:E223"/>
    <mergeCell ref="D225:E225"/>
    <mergeCell ref="C179:G179"/>
    <mergeCell ref="D220:E220"/>
    <mergeCell ref="D221:E221"/>
    <mergeCell ref="D222:E222"/>
    <mergeCell ref="B307:J307"/>
    <mergeCell ref="B308:J308"/>
    <mergeCell ref="D250:E250"/>
    <mergeCell ref="D248:E248"/>
    <mergeCell ref="D245:E245"/>
    <mergeCell ref="D246:E246"/>
    <mergeCell ref="D247:E247"/>
    <mergeCell ref="A251:I251"/>
    <mergeCell ref="A253:J253"/>
    <mergeCell ref="A254:I254"/>
    <mergeCell ref="A316:I316"/>
    <mergeCell ref="B199:D199"/>
    <mergeCell ref="B200:D200"/>
    <mergeCell ref="B201:D201"/>
    <mergeCell ref="B306:J306"/>
    <mergeCell ref="D237:E237"/>
    <mergeCell ref="D238:E238"/>
    <mergeCell ref="D239:E239"/>
    <mergeCell ref="D240:E240"/>
    <mergeCell ref="D241:E241"/>
    <mergeCell ref="D242:E242"/>
    <mergeCell ref="B312:J312"/>
    <mergeCell ref="C270:D270"/>
    <mergeCell ref="C272:E272"/>
    <mergeCell ref="B303:J303"/>
    <mergeCell ref="B304:J304"/>
    <mergeCell ref="D249:E249"/>
    <mergeCell ref="B266:I266"/>
    <mergeCell ref="B263:I263"/>
    <mergeCell ref="B262:I262"/>
    <mergeCell ref="D224:E224"/>
    <mergeCell ref="B310:J310"/>
    <mergeCell ref="B309:J309"/>
    <mergeCell ref="B305:J305"/>
  </mergeCells>
  <phoneticPr fontId="8" type="noConversion"/>
  <dataValidations count="8">
    <dataValidation type="list" allowBlank="1" showInputMessage="1" showErrorMessage="1" sqref="D147 D149 D151 D153 I147 I149 I151 I153">
      <formula1>"X"</formula1>
    </dataValidation>
    <dataValidation type="list" allowBlank="1" showInputMessage="1" showErrorMessage="1" sqref="G100:H100">
      <formula1>"Vyber...,Olympijský,Neolympijský,Rekreační"</formula1>
    </dataValidation>
    <dataValidation type="list" allowBlank="1" showInputMessage="1" showErrorMessage="1" sqref="G102:H102">
      <formula1>"Vyber…,Kolektivní,Individuální"</formula1>
    </dataValidation>
    <dataValidation type="whole" allowBlank="1" showInputMessage="1" showErrorMessage="1" sqref="G221:G250">
      <formula1>1900</formula1>
      <formula2>3000</formula2>
    </dataValidation>
    <dataValidation type="whole" operator="greaterThan" allowBlank="1" showInputMessage="1" showErrorMessage="1" sqref="I170:I179">
      <formula1>0</formula1>
    </dataValidation>
    <dataValidation type="decimal" operator="greaterThan" allowBlank="1" showInputMessage="1" showErrorMessage="1" sqref="C37:D39 I37:I39 H29:I29 E31">
      <formula1>0</formula1>
    </dataValidation>
    <dataValidation type="date" allowBlank="1" showInputMessage="1" showErrorMessage="1" sqref="C270:D270">
      <formula1>44197</formula1>
      <formula2>46022</formula2>
    </dataValidation>
    <dataValidation type="list" allowBlank="1" showInputMessage="1" showErrorMessage="1" sqref="H221:H250">
      <formula1>"ano,ne"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fitToWidth="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data!$A$2:$A$26</xm:f>
          </x14:formula1>
          <xm:sqref>F221:F250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0"/>
  <sheetViews>
    <sheetView showGridLines="0" workbookViewId="0">
      <selection activeCell="K13" sqref="K13"/>
    </sheetView>
  </sheetViews>
  <sheetFormatPr defaultColWidth="8.77734375" defaultRowHeight="14.4" x14ac:dyDescent="0.3"/>
  <cols>
    <col min="1" max="1" width="3.6640625" customWidth="1"/>
    <col min="2" max="9" width="10.6640625" customWidth="1"/>
    <col min="10" max="10" width="3.6640625" style="61" customWidth="1"/>
    <col min="11" max="11" width="25.5546875" customWidth="1"/>
  </cols>
  <sheetData>
    <row r="2" spans="2:11" x14ac:dyDescent="0.3">
      <c r="I2">
        <v>1</v>
      </c>
    </row>
    <row r="5" spans="2:11" x14ac:dyDescent="0.3">
      <c r="C5" s="3" t="s">
        <v>1</v>
      </c>
    </row>
    <row r="9" spans="2:11" ht="15.6" x14ac:dyDescent="0.3">
      <c r="B9" s="107" t="s">
        <v>323</v>
      </c>
      <c r="C9" s="107"/>
      <c r="D9" s="107"/>
      <c r="E9" s="107"/>
      <c r="F9" s="107"/>
      <c r="G9" s="107"/>
      <c r="H9" s="107"/>
      <c r="I9" s="107"/>
    </row>
    <row r="11" spans="2:11" x14ac:dyDescent="0.3">
      <c r="B11" s="38" t="s">
        <v>150</v>
      </c>
      <c r="C11" s="39" t="s">
        <v>76</v>
      </c>
      <c r="D11" s="91" t="s">
        <v>77</v>
      </c>
      <c r="E11" s="91"/>
      <c r="F11" s="39" t="s">
        <v>78</v>
      </c>
      <c r="G11" s="40" t="s">
        <v>80</v>
      </c>
      <c r="H11" s="48" t="s">
        <v>298</v>
      </c>
      <c r="I11" s="41" t="s">
        <v>79</v>
      </c>
      <c r="J11" s="72"/>
      <c r="K11" s="73" t="s">
        <v>345</v>
      </c>
    </row>
    <row r="12" spans="2:11" ht="19.95" customHeight="1" x14ac:dyDescent="0.3">
      <c r="B12" s="4" t="s">
        <v>110</v>
      </c>
      <c r="C12" s="29"/>
      <c r="D12" s="80"/>
      <c r="E12" s="80"/>
      <c r="F12" s="32"/>
      <c r="G12" s="33"/>
      <c r="H12" s="33"/>
      <c r="I12" s="1" t="str">
        <f t="shared" ref="I12:I50" ca="1" si="0">IF(G12="","",IF(YEAR(TODAY())-G12&lt;5,"",IF(OR(YEAR(TODAY())-G12=5,YEAR(TODAY())-G12=6),IF(F12="Jeseník","B","A"),IF(AND(YEAR(TODAY())-G12&gt;=7,YEAR(TODAY())-G12&lt;=26),IF(F12="Jeseník",IF(H12="ano","D","B"),IF(H12="ano","C","A")),IF(YEAR(TODAY())-G12&gt;26,IF(H12="ano","E",IF(F12="Jeseník","F","")))))))</f>
        <v/>
      </c>
      <c r="J12" s="72" t="str">
        <f t="shared" ref="J12:J50" ca="1" si="1">IF(G12="","",IF(YEAR(TODAY())-G12&lt;=7,1,IF(AND(YEAR(TODAY())-G12&gt;=8,YEAR(TODAY())-G12&lt;=10),2,IF(AND(YEAR(TODAY())-G12&gt;=11,YEAR(TODAY())-G12&lt;=15),3,IF(AND(YEAR(TODAY())-G12&gt;=16,YEAR(TODAY())-G12&lt;=20),4,IF(AND(YEAR(TODAY())-G12&gt;=21,YEAR(TODAY())-G12&lt;=26),5,IF(YEAR(TODAY())-G12&gt;=27,6,"")))))))</f>
        <v/>
      </c>
    </row>
    <row r="13" spans="2:11" x14ac:dyDescent="0.3">
      <c r="B13" s="4" t="s">
        <v>111</v>
      </c>
      <c r="C13" s="29"/>
      <c r="D13" s="80"/>
      <c r="E13" s="80"/>
      <c r="F13" s="32"/>
      <c r="G13" s="33"/>
      <c r="H13" s="33"/>
      <c r="I13" s="1" t="str">
        <f t="shared" ca="1" si="0"/>
        <v/>
      </c>
      <c r="J13" s="72" t="str">
        <f t="shared" ca="1" si="1"/>
        <v/>
      </c>
    </row>
    <row r="14" spans="2:11" x14ac:dyDescent="0.3">
      <c r="B14" s="4" t="s">
        <v>112</v>
      </c>
      <c r="C14" s="29"/>
      <c r="D14" s="80"/>
      <c r="E14" s="80"/>
      <c r="F14" s="32"/>
      <c r="G14" s="33"/>
      <c r="H14" s="33"/>
      <c r="I14" s="1" t="str">
        <f t="shared" ca="1" si="0"/>
        <v/>
      </c>
      <c r="J14" s="72" t="str">
        <f t="shared" ca="1" si="1"/>
        <v/>
      </c>
    </row>
    <row r="15" spans="2:11" x14ac:dyDescent="0.3">
      <c r="B15" s="4" t="s">
        <v>113</v>
      </c>
      <c r="C15" s="29"/>
      <c r="D15" s="80"/>
      <c r="E15" s="80"/>
      <c r="F15" s="32"/>
      <c r="G15" s="33"/>
      <c r="H15" s="33"/>
      <c r="I15" s="1" t="str">
        <f t="shared" ca="1" si="0"/>
        <v/>
      </c>
      <c r="J15" s="72" t="str">
        <f t="shared" ca="1" si="1"/>
        <v/>
      </c>
    </row>
    <row r="16" spans="2:11" x14ac:dyDescent="0.3">
      <c r="B16" s="4" t="s">
        <v>114</v>
      </c>
      <c r="C16" s="29"/>
      <c r="D16" s="80"/>
      <c r="E16" s="80"/>
      <c r="F16" s="32"/>
      <c r="G16" s="33"/>
      <c r="H16" s="33"/>
      <c r="I16" s="1" t="str">
        <f t="shared" ca="1" si="0"/>
        <v/>
      </c>
      <c r="J16" s="72" t="str">
        <f t="shared" ca="1" si="1"/>
        <v/>
      </c>
    </row>
    <row r="17" spans="2:10" x14ac:dyDescent="0.3">
      <c r="B17" s="4" t="s">
        <v>115</v>
      </c>
      <c r="C17" s="29"/>
      <c r="D17" s="80"/>
      <c r="E17" s="80"/>
      <c r="F17" s="32"/>
      <c r="G17" s="33"/>
      <c r="H17" s="33"/>
      <c r="I17" s="1" t="str">
        <f t="shared" ca="1" si="0"/>
        <v/>
      </c>
      <c r="J17" s="72" t="str">
        <f t="shared" ca="1" si="1"/>
        <v/>
      </c>
    </row>
    <row r="18" spans="2:10" x14ac:dyDescent="0.3">
      <c r="B18" s="4" t="s">
        <v>116</v>
      </c>
      <c r="C18" s="29"/>
      <c r="D18" s="80"/>
      <c r="E18" s="80"/>
      <c r="F18" s="32"/>
      <c r="G18" s="33"/>
      <c r="H18" s="33"/>
      <c r="I18" s="1" t="str">
        <f t="shared" ca="1" si="0"/>
        <v/>
      </c>
      <c r="J18" s="72" t="str">
        <f t="shared" ca="1" si="1"/>
        <v/>
      </c>
    </row>
    <row r="19" spans="2:10" x14ac:dyDescent="0.3">
      <c r="B19" s="4" t="s">
        <v>117</v>
      </c>
      <c r="C19" s="29"/>
      <c r="D19" s="80"/>
      <c r="E19" s="80"/>
      <c r="F19" s="32"/>
      <c r="G19" s="33"/>
      <c r="H19" s="33"/>
      <c r="I19" s="1" t="str">
        <f t="shared" ca="1" si="0"/>
        <v/>
      </c>
      <c r="J19" s="72" t="str">
        <f t="shared" ca="1" si="1"/>
        <v/>
      </c>
    </row>
    <row r="20" spans="2:10" x14ac:dyDescent="0.3">
      <c r="B20" s="4" t="s">
        <v>118</v>
      </c>
      <c r="C20" s="29"/>
      <c r="D20" s="80"/>
      <c r="E20" s="80"/>
      <c r="F20" s="32"/>
      <c r="G20" s="33"/>
      <c r="H20" s="33"/>
      <c r="I20" s="1" t="str">
        <f t="shared" ca="1" si="0"/>
        <v/>
      </c>
      <c r="J20" s="72" t="str">
        <f t="shared" ca="1" si="1"/>
        <v/>
      </c>
    </row>
    <row r="21" spans="2:10" x14ac:dyDescent="0.3">
      <c r="B21" s="4" t="s">
        <v>119</v>
      </c>
      <c r="C21" s="29"/>
      <c r="D21" s="80"/>
      <c r="E21" s="80"/>
      <c r="F21" s="32"/>
      <c r="G21" s="33"/>
      <c r="H21" s="33"/>
      <c r="I21" s="1" t="str">
        <f t="shared" ca="1" si="0"/>
        <v/>
      </c>
      <c r="J21" s="72" t="str">
        <f t="shared" ca="1" si="1"/>
        <v/>
      </c>
    </row>
    <row r="22" spans="2:10" x14ac:dyDescent="0.3">
      <c r="B22" s="4" t="s">
        <v>120</v>
      </c>
      <c r="C22" s="29"/>
      <c r="D22" s="80"/>
      <c r="E22" s="80"/>
      <c r="F22" s="32"/>
      <c r="G22" s="33"/>
      <c r="H22" s="33"/>
      <c r="I22" s="1" t="str">
        <f t="shared" ca="1" si="0"/>
        <v/>
      </c>
      <c r="J22" s="72" t="str">
        <f t="shared" ca="1" si="1"/>
        <v/>
      </c>
    </row>
    <row r="23" spans="2:10" x14ac:dyDescent="0.3">
      <c r="B23" s="4" t="s">
        <v>121</v>
      </c>
      <c r="C23" s="29"/>
      <c r="D23" s="80"/>
      <c r="E23" s="80"/>
      <c r="F23" s="32"/>
      <c r="G23" s="33"/>
      <c r="H23" s="33"/>
      <c r="I23" s="1" t="str">
        <f t="shared" ca="1" si="0"/>
        <v/>
      </c>
      <c r="J23" s="72" t="str">
        <f t="shared" ca="1" si="1"/>
        <v/>
      </c>
    </row>
    <row r="24" spans="2:10" x14ac:dyDescent="0.3">
      <c r="B24" s="4" t="s">
        <v>122</v>
      </c>
      <c r="C24" s="29"/>
      <c r="D24" s="80"/>
      <c r="E24" s="80"/>
      <c r="F24" s="32"/>
      <c r="G24" s="33"/>
      <c r="H24" s="33"/>
      <c r="I24" s="1" t="str">
        <f t="shared" ca="1" si="0"/>
        <v/>
      </c>
      <c r="J24" s="72" t="str">
        <f t="shared" ca="1" si="1"/>
        <v/>
      </c>
    </row>
    <row r="25" spans="2:10" x14ac:dyDescent="0.3">
      <c r="B25" s="4" t="s">
        <v>123</v>
      </c>
      <c r="C25" s="29"/>
      <c r="D25" s="80"/>
      <c r="E25" s="80"/>
      <c r="F25" s="32"/>
      <c r="G25" s="33"/>
      <c r="H25" s="33"/>
      <c r="I25" s="1" t="str">
        <f t="shared" ca="1" si="0"/>
        <v/>
      </c>
      <c r="J25" s="72" t="str">
        <f t="shared" ca="1" si="1"/>
        <v/>
      </c>
    </row>
    <row r="26" spans="2:10" x14ac:dyDescent="0.3">
      <c r="B26" s="4" t="s">
        <v>124</v>
      </c>
      <c r="C26" s="29"/>
      <c r="D26" s="80"/>
      <c r="E26" s="80"/>
      <c r="F26" s="32"/>
      <c r="G26" s="33"/>
      <c r="H26" s="33"/>
      <c r="I26" s="1" t="str">
        <f t="shared" ca="1" si="0"/>
        <v/>
      </c>
      <c r="J26" s="72" t="str">
        <f t="shared" ca="1" si="1"/>
        <v/>
      </c>
    </row>
    <row r="27" spans="2:10" x14ac:dyDescent="0.3">
      <c r="B27" s="4" t="s">
        <v>125</v>
      </c>
      <c r="C27" s="29"/>
      <c r="D27" s="80"/>
      <c r="E27" s="80"/>
      <c r="F27" s="32"/>
      <c r="G27" s="33"/>
      <c r="H27" s="33"/>
      <c r="I27" s="1" t="str">
        <f t="shared" ca="1" si="0"/>
        <v/>
      </c>
      <c r="J27" s="72" t="str">
        <f t="shared" ca="1" si="1"/>
        <v/>
      </c>
    </row>
    <row r="28" spans="2:10" x14ac:dyDescent="0.3">
      <c r="B28" s="4" t="s">
        <v>126</v>
      </c>
      <c r="C28" s="29"/>
      <c r="D28" s="80"/>
      <c r="E28" s="80"/>
      <c r="F28" s="32"/>
      <c r="G28" s="33"/>
      <c r="H28" s="33"/>
      <c r="I28" s="1" t="str">
        <f t="shared" ca="1" si="0"/>
        <v/>
      </c>
      <c r="J28" s="72" t="str">
        <f t="shared" ca="1" si="1"/>
        <v/>
      </c>
    </row>
    <row r="29" spans="2:10" x14ac:dyDescent="0.3">
      <c r="B29" s="4" t="s">
        <v>127</v>
      </c>
      <c r="C29" s="29"/>
      <c r="D29" s="80"/>
      <c r="E29" s="80"/>
      <c r="F29" s="32"/>
      <c r="G29" s="33"/>
      <c r="H29" s="33"/>
      <c r="I29" s="1" t="str">
        <f t="shared" ca="1" si="0"/>
        <v/>
      </c>
      <c r="J29" s="72" t="str">
        <f t="shared" ca="1" si="1"/>
        <v/>
      </c>
    </row>
    <row r="30" spans="2:10" x14ac:dyDescent="0.3">
      <c r="B30" s="4" t="s">
        <v>128</v>
      </c>
      <c r="C30" s="29"/>
      <c r="D30" s="80"/>
      <c r="E30" s="80"/>
      <c r="F30" s="32"/>
      <c r="G30" s="33"/>
      <c r="H30" s="33"/>
      <c r="I30" s="1" t="str">
        <f t="shared" ca="1" si="0"/>
        <v/>
      </c>
      <c r="J30" s="72" t="str">
        <f t="shared" ca="1" si="1"/>
        <v/>
      </c>
    </row>
    <row r="31" spans="2:10" x14ac:dyDescent="0.3">
      <c r="B31" s="4" t="s">
        <v>129</v>
      </c>
      <c r="C31" s="29"/>
      <c r="D31" s="80"/>
      <c r="E31" s="80"/>
      <c r="F31" s="32"/>
      <c r="G31" s="33"/>
      <c r="H31" s="33"/>
      <c r="I31" s="1" t="str">
        <f t="shared" ca="1" si="0"/>
        <v/>
      </c>
      <c r="J31" s="72" t="str">
        <f t="shared" ca="1" si="1"/>
        <v/>
      </c>
    </row>
    <row r="32" spans="2:10" x14ac:dyDescent="0.3">
      <c r="B32" s="4" t="s">
        <v>130</v>
      </c>
      <c r="C32" s="29"/>
      <c r="D32" s="80"/>
      <c r="E32" s="80"/>
      <c r="F32" s="32"/>
      <c r="G32" s="33"/>
      <c r="H32" s="33"/>
      <c r="I32" s="1" t="str">
        <f t="shared" ca="1" si="0"/>
        <v/>
      </c>
      <c r="J32" s="72" t="str">
        <f t="shared" ca="1" si="1"/>
        <v/>
      </c>
    </row>
    <row r="33" spans="2:10" x14ac:dyDescent="0.3">
      <c r="B33" s="4" t="s">
        <v>131</v>
      </c>
      <c r="C33" s="29"/>
      <c r="D33" s="80"/>
      <c r="E33" s="80"/>
      <c r="F33" s="32"/>
      <c r="G33" s="33"/>
      <c r="H33" s="33"/>
      <c r="I33" s="1" t="str">
        <f t="shared" ca="1" si="0"/>
        <v/>
      </c>
      <c r="J33" s="72" t="str">
        <f t="shared" ca="1" si="1"/>
        <v/>
      </c>
    </row>
    <row r="34" spans="2:10" x14ac:dyDescent="0.3">
      <c r="B34" s="4" t="s">
        <v>132</v>
      </c>
      <c r="C34" s="29"/>
      <c r="D34" s="80"/>
      <c r="E34" s="80"/>
      <c r="F34" s="32"/>
      <c r="G34" s="33"/>
      <c r="H34" s="33"/>
      <c r="I34" s="1" t="str">
        <f t="shared" ca="1" si="0"/>
        <v/>
      </c>
      <c r="J34" s="72" t="str">
        <f t="shared" ca="1" si="1"/>
        <v/>
      </c>
    </row>
    <row r="35" spans="2:10" x14ac:dyDescent="0.3">
      <c r="B35" s="4" t="s">
        <v>133</v>
      </c>
      <c r="C35" s="29"/>
      <c r="D35" s="80"/>
      <c r="E35" s="80"/>
      <c r="F35" s="32"/>
      <c r="G35" s="33"/>
      <c r="H35" s="33"/>
      <c r="I35" s="1" t="str">
        <f t="shared" ca="1" si="0"/>
        <v/>
      </c>
      <c r="J35" s="72" t="str">
        <f t="shared" ca="1" si="1"/>
        <v/>
      </c>
    </row>
    <row r="36" spans="2:10" x14ac:dyDescent="0.3">
      <c r="B36" s="4" t="s">
        <v>134</v>
      </c>
      <c r="C36" s="29"/>
      <c r="D36" s="80"/>
      <c r="E36" s="80"/>
      <c r="F36" s="32"/>
      <c r="G36" s="33"/>
      <c r="H36" s="33"/>
      <c r="I36" s="1" t="str">
        <f t="shared" ca="1" si="0"/>
        <v/>
      </c>
      <c r="J36" s="72" t="str">
        <f t="shared" ca="1" si="1"/>
        <v/>
      </c>
    </row>
    <row r="37" spans="2:10" x14ac:dyDescent="0.3">
      <c r="B37" s="4" t="s">
        <v>135</v>
      </c>
      <c r="C37" s="29"/>
      <c r="D37" s="80"/>
      <c r="E37" s="80"/>
      <c r="F37" s="32"/>
      <c r="G37" s="33"/>
      <c r="H37" s="33"/>
      <c r="I37" s="1" t="str">
        <f t="shared" ca="1" si="0"/>
        <v/>
      </c>
      <c r="J37" s="72" t="str">
        <f t="shared" ca="1" si="1"/>
        <v/>
      </c>
    </row>
    <row r="38" spans="2:10" x14ac:dyDescent="0.3">
      <c r="B38" s="4" t="s">
        <v>136</v>
      </c>
      <c r="C38" s="29"/>
      <c r="D38" s="80"/>
      <c r="E38" s="80"/>
      <c r="F38" s="32"/>
      <c r="G38" s="33"/>
      <c r="H38" s="33"/>
      <c r="I38" s="1" t="str">
        <f t="shared" ca="1" si="0"/>
        <v/>
      </c>
      <c r="J38" s="72" t="str">
        <f t="shared" ca="1" si="1"/>
        <v/>
      </c>
    </row>
    <row r="39" spans="2:10" x14ac:dyDescent="0.3">
      <c r="B39" s="4" t="s">
        <v>137</v>
      </c>
      <c r="C39" s="29"/>
      <c r="D39" s="80"/>
      <c r="E39" s="80"/>
      <c r="F39" s="32"/>
      <c r="G39" s="33"/>
      <c r="H39" s="33"/>
      <c r="I39" s="1" t="str">
        <f t="shared" ca="1" si="0"/>
        <v/>
      </c>
      <c r="J39" s="72" t="str">
        <f t="shared" ca="1" si="1"/>
        <v/>
      </c>
    </row>
    <row r="40" spans="2:10" x14ac:dyDescent="0.3">
      <c r="B40" s="4" t="s">
        <v>138</v>
      </c>
      <c r="C40" s="29"/>
      <c r="D40" s="80"/>
      <c r="E40" s="80"/>
      <c r="F40" s="32"/>
      <c r="G40" s="33"/>
      <c r="H40" s="33"/>
      <c r="I40" s="1" t="str">
        <f t="shared" ca="1" si="0"/>
        <v/>
      </c>
      <c r="J40" s="72" t="str">
        <f t="shared" ca="1" si="1"/>
        <v/>
      </c>
    </row>
    <row r="41" spans="2:10" x14ac:dyDescent="0.3">
      <c r="B41" s="4" t="s">
        <v>139</v>
      </c>
      <c r="C41" s="29"/>
      <c r="D41" s="80"/>
      <c r="E41" s="80"/>
      <c r="F41" s="32"/>
      <c r="G41" s="33"/>
      <c r="H41" s="33"/>
      <c r="I41" s="1" t="str">
        <f t="shared" ca="1" si="0"/>
        <v/>
      </c>
      <c r="J41" s="72" t="str">
        <f t="shared" ca="1" si="1"/>
        <v/>
      </c>
    </row>
    <row r="42" spans="2:10" x14ac:dyDescent="0.3">
      <c r="B42" s="4" t="s">
        <v>140</v>
      </c>
      <c r="C42" s="29"/>
      <c r="D42" s="80"/>
      <c r="E42" s="80"/>
      <c r="F42" s="32"/>
      <c r="G42" s="33"/>
      <c r="H42" s="33"/>
      <c r="I42" s="1" t="str">
        <f t="shared" ca="1" si="0"/>
        <v/>
      </c>
      <c r="J42" s="72" t="str">
        <f t="shared" ca="1" si="1"/>
        <v/>
      </c>
    </row>
    <row r="43" spans="2:10" x14ac:dyDescent="0.3">
      <c r="B43" s="4" t="s">
        <v>141</v>
      </c>
      <c r="C43" s="29"/>
      <c r="D43" s="80"/>
      <c r="E43" s="80"/>
      <c r="F43" s="32"/>
      <c r="G43" s="33"/>
      <c r="H43" s="33"/>
      <c r="I43" s="1" t="str">
        <f t="shared" ca="1" si="0"/>
        <v/>
      </c>
      <c r="J43" s="72" t="str">
        <f t="shared" ca="1" si="1"/>
        <v/>
      </c>
    </row>
    <row r="44" spans="2:10" x14ac:dyDescent="0.3">
      <c r="B44" s="4" t="s">
        <v>142</v>
      </c>
      <c r="C44" s="29"/>
      <c r="D44" s="80"/>
      <c r="E44" s="80"/>
      <c r="F44" s="32"/>
      <c r="G44" s="33"/>
      <c r="H44" s="33"/>
      <c r="I44" s="1" t="str">
        <f t="shared" ca="1" si="0"/>
        <v/>
      </c>
      <c r="J44" s="72" t="str">
        <f t="shared" ca="1" si="1"/>
        <v/>
      </c>
    </row>
    <row r="45" spans="2:10" x14ac:dyDescent="0.3">
      <c r="B45" s="4" t="s">
        <v>143</v>
      </c>
      <c r="C45" s="29"/>
      <c r="D45" s="80"/>
      <c r="E45" s="80"/>
      <c r="F45" s="32"/>
      <c r="G45" s="33"/>
      <c r="H45" s="33"/>
      <c r="I45" s="1" t="str">
        <f t="shared" ca="1" si="0"/>
        <v/>
      </c>
      <c r="J45" s="72" t="str">
        <f t="shared" ca="1" si="1"/>
        <v/>
      </c>
    </row>
    <row r="46" spans="2:10" x14ac:dyDescent="0.3">
      <c r="B46" s="4" t="s">
        <v>144</v>
      </c>
      <c r="C46" s="29"/>
      <c r="D46" s="80"/>
      <c r="E46" s="80"/>
      <c r="F46" s="32"/>
      <c r="G46" s="33"/>
      <c r="H46" s="33"/>
      <c r="I46" s="1" t="str">
        <f t="shared" ca="1" si="0"/>
        <v/>
      </c>
      <c r="J46" s="72" t="str">
        <f t="shared" ca="1" si="1"/>
        <v/>
      </c>
    </row>
    <row r="47" spans="2:10" x14ac:dyDescent="0.3">
      <c r="B47" s="4" t="s">
        <v>145</v>
      </c>
      <c r="C47" s="29"/>
      <c r="D47" s="80"/>
      <c r="E47" s="80"/>
      <c r="F47" s="32"/>
      <c r="G47" s="33"/>
      <c r="H47" s="33"/>
      <c r="I47" s="1" t="str">
        <f t="shared" ca="1" si="0"/>
        <v/>
      </c>
      <c r="J47" s="72" t="str">
        <f t="shared" ca="1" si="1"/>
        <v/>
      </c>
    </row>
    <row r="48" spans="2:10" x14ac:dyDescent="0.3">
      <c r="B48" s="4" t="s">
        <v>146</v>
      </c>
      <c r="C48" s="29"/>
      <c r="D48" s="80"/>
      <c r="E48" s="80"/>
      <c r="F48" s="32"/>
      <c r="G48" s="33"/>
      <c r="H48" s="33"/>
      <c r="I48" s="1" t="str">
        <f t="shared" ca="1" si="0"/>
        <v/>
      </c>
      <c r="J48" s="72" t="str">
        <f t="shared" ca="1" si="1"/>
        <v/>
      </c>
    </row>
    <row r="49" spans="1:11" x14ac:dyDescent="0.3">
      <c r="B49" s="4" t="s">
        <v>147</v>
      </c>
      <c r="C49" s="29"/>
      <c r="D49" s="80"/>
      <c r="E49" s="80"/>
      <c r="F49" s="32"/>
      <c r="G49" s="33"/>
      <c r="H49" s="33"/>
      <c r="I49" s="1" t="str">
        <f t="shared" ca="1" si="0"/>
        <v/>
      </c>
      <c r="J49" s="72" t="str">
        <f t="shared" ca="1" si="1"/>
        <v/>
      </c>
    </row>
    <row r="50" spans="1:11" x14ac:dyDescent="0.3">
      <c r="B50" s="4" t="s">
        <v>148</v>
      </c>
      <c r="C50" s="29"/>
      <c r="D50" s="80"/>
      <c r="E50" s="80"/>
      <c r="F50" s="32"/>
      <c r="G50" s="33"/>
      <c r="H50" s="33"/>
      <c r="I50" s="1" t="str">
        <f t="shared" ca="1" si="0"/>
        <v/>
      </c>
      <c r="J50" s="72" t="str">
        <f t="shared" ca="1" si="1"/>
        <v/>
      </c>
    </row>
    <row r="51" spans="1:11" x14ac:dyDescent="0.3">
      <c r="A51" s="4"/>
      <c r="B51" s="2"/>
      <c r="C51" s="29"/>
      <c r="D51" s="29"/>
      <c r="E51" s="29"/>
      <c r="F51" s="32"/>
      <c r="G51" s="33"/>
      <c r="H51" s="33"/>
      <c r="J51" s="72"/>
    </row>
    <row r="52" spans="1:11" x14ac:dyDescent="0.3">
      <c r="A52" s="4" t="s">
        <v>2</v>
      </c>
      <c r="B52" s="2"/>
      <c r="C52" s="29"/>
      <c r="D52" s="33"/>
      <c r="E52" s="33"/>
      <c r="F52" s="32"/>
      <c r="G52" s="33"/>
      <c r="H52" s="33"/>
    </row>
    <row r="53" spans="1:11" x14ac:dyDescent="0.3">
      <c r="B53" s="5"/>
      <c r="C53" s="29"/>
      <c r="D53" s="33"/>
      <c r="E53" s="33"/>
      <c r="F53" s="32"/>
      <c r="G53" s="33"/>
      <c r="H53" s="33"/>
    </row>
    <row r="54" spans="1:11" x14ac:dyDescent="0.3">
      <c r="B54" s="5" t="s">
        <v>346</v>
      </c>
      <c r="C54" s="29"/>
      <c r="D54" s="33"/>
      <c r="E54" s="33"/>
      <c r="F54" s="32"/>
      <c r="G54" s="33"/>
      <c r="H54" s="33"/>
      <c r="I54" s="74"/>
    </row>
    <row r="57" spans="1:11" x14ac:dyDescent="0.3">
      <c r="B57" s="5"/>
      <c r="I57">
        <v>2</v>
      </c>
    </row>
    <row r="58" spans="1:11" x14ac:dyDescent="0.3">
      <c r="B58" s="5"/>
    </row>
    <row r="59" spans="1:11" x14ac:dyDescent="0.3">
      <c r="B59" s="5"/>
    </row>
    <row r="60" spans="1:11" x14ac:dyDescent="0.3">
      <c r="B60" s="5"/>
      <c r="C60" s="3" t="s">
        <v>1</v>
      </c>
    </row>
    <row r="61" spans="1:11" x14ac:dyDescent="0.3">
      <c r="B61" s="5"/>
    </row>
    <row r="62" spans="1:11" x14ac:dyDescent="0.3">
      <c r="B62" s="5"/>
    </row>
    <row r="63" spans="1:11" x14ac:dyDescent="0.3">
      <c r="B63" s="38" t="s">
        <v>150</v>
      </c>
      <c r="C63" s="39" t="s">
        <v>76</v>
      </c>
      <c r="D63" s="91" t="s">
        <v>77</v>
      </c>
      <c r="E63" s="91"/>
      <c r="F63" s="39" t="s">
        <v>78</v>
      </c>
      <c r="G63" s="40" t="s">
        <v>80</v>
      </c>
      <c r="H63" s="48" t="s">
        <v>298</v>
      </c>
      <c r="I63" s="41" t="s">
        <v>79</v>
      </c>
      <c r="J63" s="72"/>
      <c r="K63" s="73" t="s">
        <v>347</v>
      </c>
    </row>
    <row r="64" spans="1:11" ht="19.95" customHeight="1" x14ac:dyDescent="0.3">
      <c r="B64" s="4" t="s">
        <v>149</v>
      </c>
      <c r="C64" s="29"/>
      <c r="D64" s="80"/>
      <c r="E64" s="80"/>
      <c r="F64" s="32"/>
      <c r="G64" s="33"/>
      <c r="H64" s="33"/>
      <c r="I64" s="1" t="str">
        <f ca="1">IF(G64="","",IF(YEAR(TODAY())-G64&lt;5,"",IF(OR(YEAR(TODAY())-G64=5,YEAR(TODAY())-G64=6),IF(F64="Jeseník","B","A"),IF(AND(YEAR(TODAY())-G64&gt;=7,YEAR(TODAY())-G64&lt;=26),IF(F64="Jeseník",IF(H64="ano","D","B"),IF(H64="ano","C","A")),IF(YEAR(TODAY())-G64&gt;26,IF(H64="ano","E",IF(F64="Jeseník","F","")))))))</f>
        <v/>
      </c>
      <c r="J64" s="72" t="str">
        <f t="shared" ref="J64:J104" ca="1" si="2">IF(G64="","",IF(YEAR(TODAY())-G64&lt;=7,1,IF(AND(YEAR(TODAY())-G64&gt;=8,YEAR(TODAY())-G64&lt;=10),2,IF(AND(YEAR(TODAY())-G64&gt;=11,YEAR(TODAY())-G64&lt;=15),3,IF(AND(YEAR(TODAY())-G64&gt;=16,YEAR(TODAY())-G64&lt;=20),4,IF(AND(YEAR(TODAY())-G64&gt;=21,YEAR(TODAY())-G64&lt;=26),5,IF(YEAR(TODAY())-G64&gt;=27,6,"")))))))</f>
        <v/>
      </c>
    </row>
    <row r="65" spans="2:10" x14ac:dyDescent="0.3">
      <c r="B65" s="4" t="s">
        <v>151</v>
      </c>
      <c r="C65" s="29"/>
      <c r="D65" s="80"/>
      <c r="E65" s="80"/>
      <c r="F65" s="32"/>
      <c r="G65" s="33"/>
      <c r="H65" s="33"/>
      <c r="I65" s="1" t="str">
        <f t="shared" ref="I65:I105" ca="1" si="3">IF(G65="","",IF(YEAR(TODAY())-G65&lt;5,"",IF(OR(YEAR(TODAY())-G65=5,YEAR(TODAY())-G65=6),IF(F65="Jeseník","B","A"),IF(AND(YEAR(TODAY())-G65&gt;=7,YEAR(TODAY())-G65&lt;=26),IF(F65="Jeseník",IF(H65="ano","D","B"),IF(H65="ano","C","A")),IF(YEAR(TODAY())-G65&gt;26,IF(H65="ano","E",IF(F65="Jeseník","F","")))))))</f>
        <v/>
      </c>
      <c r="J65" s="72" t="str">
        <f t="shared" ca="1" si="2"/>
        <v/>
      </c>
    </row>
    <row r="66" spans="2:10" x14ac:dyDescent="0.3">
      <c r="B66" s="4" t="s">
        <v>152</v>
      </c>
      <c r="C66" s="29"/>
      <c r="D66" s="80"/>
      <c r="E66" s="80"/>
      <c r="F66" s="32"/>
      <c r="G66" s="33"/>
      <c r="H66" s="33"/>
      <c r="I66" s="1" t="str">
        <f t="shared" ca="1" si="3"/>
        <v/>
      </c>
      <c r="J66" s="72" t="str">
        <f t="shared" ca="1" si="2"/>
        <v/>
      </c>
    </row>
    <row r="67" spans="2:10" x14ac:dyDescent="0.3">
      <c r="B67" s="4" t="s">
        <v>153</v>
      </c>
      <c r="C67" s="29"/>
      <c r="D67" s="80"/>
      <c r="E67" s="80"/>
      <c r="F67" s="32"/>
      <c r="G67" s="33"/>
      <c r="H67" s="33"/>
      <c r="I67" s="1" t="str">
        <f t="shared" ca="1" si="3"/>
        <v/>
      </c>
      <c r="J67" s="72" t="str">
        <f t="shared" ca="1" si="2"/>
        <v/>
      </c>
    </row>
    <row r="68" spans="2:10" x14ac:dyDescent="0.3">
      <c r="B68" s="4" t="s">
        <v>154</v>
      </c>
      <c r="C68" s="29"/>
      <c r="D68" s="80"/>
      <c r="E68" s="80"/>
      <c r="F68" s="32"/>
      <c r="G68" s="33"/>
      <c r="H68" s="33"/>
      <c r="I68" s="1" t="str">
        <f t="shared" ca="1" si="3"/>
        <v/>
      </c>
      <c r="J68" s="72" t="str">
        <f t="shared" ca="1" si="2"/>
        <v/>
      </c>
    </row>
    <row r="69" spans="2:10" x14ac:dyDescent="0.3">
      <c r="B69" s="4" t="s">
        <v>155</v>
      </c>
      <c r="C69" s="29"/>
      <c r="D69" s="80"/>
      <c r="E69" s="80"/>
      <c r="F69" s="32"/>
      <c r="G69" s="33"/>
      <c r="H69" s="33"/>
      <c r="I69" s="1" t="str">
        <f t="shared" ca="1" si="3"/>
        <v/>
      </c>
      <c r="J69" s="72" t="str">
        <f t="shared" ca="1" si="2"/>
        <v/>
      </c>
    </row>
    <row r="70" spans="2:10" x14ac:dyDescent="0.3">
      <c r="B70" s="4" t="s">
        <v>156</v>
      </c>
      <c r="C70" s="29"/>
      <c r="D70" s="80"/>
      <c r="E70" s="80"/>
      <c r="F70" s="32"/>
      <c r="G70" s="33"/>
      <c r="H70" s="33"/>
      <c r="I70" s="1" t="str">
        <f t="shared" ca="1" si="3"/>
        <v/>
      </c>
      <c r="J70" s="72" t="str">
        <f t="shared" ca="1" si="2"/>
        <v/>
      </c>
    </row>
    <row r="71" spans="2:10" x14ac:dyDescent="0.3">
      <c r="B71" s="4" t="s">
        <v>157</v>
      </c>
      <c r="C71" s="29"/>
      <c r="D71" s="80"/>
      <c r="E71" s="80"/>
      <c r="F71" s="32"/>
      <c r="G71" s="33"/>
      <c r="H71" s="33"/>
      <c r="I71" s="1" t="str">
        <f t="shared" ca="1" si="3"/>
        <v/>
      </c>
      <c r="J71" s="72" t="str">
        <f t="shared" ca="1" si="2"/>
        <v/>
      </c>
    </row>
    <row r="72" spans="2:10" x14ac:dyDescent="0.3">
      <c r="B72" s="4" t="s">
        <v>158</v>
      </c>
      <c r="C72" s="29"/>
      <c r="D72" s="80"/>
      <c r="E72" s="80"/>
      <c r="F72" s="32"/>
      <c r="G72" s="33"/>
      <c r="H72" s="33"/>
      <c r="I72" s="1" t="str">
        <f t="shared" ca="1" si="3"/>
        <v/>
      </c>
      <c r="J72" s="72" t="str">
        <f t="shared" ca="1" si="2"/>
        <v/>
      </c>
    </row>
    <row r="73" spans="2:10" x14ac:dyDescent="0.3">
      <c r="B73" s="4" t="s">
        <v>159</v>
      </c>
      <c r="C73" s="29"/>
      <c r="D73" s="80"/>
      <c r="E73" s="80"/>
      <c r="F73" s="32"/>
      <c r="G73" s="33"/>
      <c r="H73" s="33"/>
      <c r="I73" s="1" t="str">
        <f t="shared" ca="1" si="3"/>
        <v/>
      </c>
      <c r="J73" s="72" t="str">
        <f t="shared" ca="1" si="2"/>
        <v/>
      </c>
    </row>
    <row r="74" spans="2:10" x14ac:dyDescent="0.3">
      <c r="B74" s="4" t="s">
        <v>160</v>
      </c>
      <c r="C74" s="29"/>
      <c r="D74" s="80"/>
      <c r="E74" s="80"/>
      <c r="F74" s="32"/>
      <c r="G74" s="33"/>
      <c r="H74" s="33"/>
      <c r="I74" s="1" t="str">
        <f t="shared" ca="1" si="3"/>
        <v/>
      </c>
      <c r="J74" s="72" t="str">
        <f t="shared" ca="1" si="2"/>
        <v/>
      </c>
    </row>
    <row r="75" spans="2:10" x14ac:dyDescent="0.3">
      <c r="B75" s="4" t="s">
        <v>161</v>
      </c>
      <c r="C75" s="29"/>
      <c r="D75" s="80"/>
      <c r="E75" s="80"/>
      <c r="F75" s="32"/>
      <c r="G75" s="33"/>
      <c r="H75" s="33"/>
      <c r="I75" s="1" t="str">
        <f t="shared" ca="1" si="3"/>
        <v/>
      </c>
      <c r="J75" s="72" t="str">
        <f t="shared" ca="1" si="2"/>
        <v/>
      </c>
    </row>
    <row r="76" spans="2:10" x14ac:dyDescent="0.3">
      <c r="B76" s="4" t="s">
        <v>162</v>
      </c>
      <c r="C76" s="29"/>
      <c r="D76" s="80"/>
      <c r="E76" s="80"/>
      <c r="F76" s="32"/>
      <c r="G76" s="33"/>
      <c r="H76" s="33"/>
      <c r="I76" s="1" t="str">
        <f t="shared" ca="1" si="3"/>
        <v/>
      </c>
      <c r="J76" s="72" t="str">
        <f t="shared" ca="1" si="2"/>
        <v/>
      </c>
    </row>
    <row r="77" spans="2:10" x14ac:dyDescent="0.3">
      <c r="B77" s="4" t="s">
        <v>163</v>
      </c>
      <c r="C77" s="29"/>
      <c r="D77" s="80"/>
      <c r="E77" s="80"/>
      <c r="F77" s="32"/>
      <c r="G77" s="33"/>
      <c r="H77" s="33"/>
      <c r="I77" s="1" t="str">
        <f t="shared" ca="1" si="3"/>
        <v/>
      </c>
      <c r="J77" s="72" t="str">
        <f t="shared" ca="1" si="2"/>
        <v/>
      </c>
    </row>
    <row r="78" spans="2:10" x14ac:dyDescent="0.3">
      <c r="B78" s="4" t="s">
        <v>164</v>
      </c>
      <c r="C78" s="29"/>
      <c r="D78" s="80"/>
      <c r="E78" s="80"/>
      <c r="F78" s="32"/>
      <c r="G78" s="33"/>
      <c r="H78" s="33"/>
      <c r="I78" s="1" t="str">
        <f t="shared" ca="1" si="3"/>
        <v/>
      </c>
      <c r="J78" s="72" t="str">
        <f t="shared" ca="1" si="2"/>
        <v/>
      </c>
    </row>
    <row r="79" spans="2:10" x14ac:dyDescent="0.3">
      <c r="B79" s="4" t="s">
        <v>165</v>
      </c>
      <c r="C79" s="29"/>
      <c r="D79" s="80"/>
      <c r="E79" s="80"/>
      <c r="F79" s="32"/>
      <c r="G79" s="33"/>
      <c r="H79" s="33"/>
      <c r="I79" s="1" t="str">
        <f t="shared" ca="1" si="3"/>
        <v/>
      </c>
      <c r="J79" s="72" t="str">
        <f t="shared" ca="1" si="2"/>
        <v/>
      </c>
    </row>
    <row r="80" spans="2:10" x14ac:dyDescent="0.3">
      <c r="B80" s="4" t="s">
        <v>166</v>
      </c>
      <c r="C80" s="29"/>
      <c r="D80" s="80"/>
      <c r="E80" s="80"/>
      <c r="F80" s="32"/>
      <c r="G80" s="33"/>
      <c r="H80" s="33"/>
      <c r="I80" s="1" t="str">
        <f t="shared" ca="1" si="3"/>
        <v/>
      </c>
      <c r="J80" s="72" t="str">
        <f t="shared" ca="1" si="2"/>
        <v/>
      </c>
    </row>
    <row r="81" spans="2:10" x14ac:dyDescent="0.3">
      <c r="B81" s="4" t="s">
        <v>167</v>
      </c>
      <c r="C81" s="29"/>
      <c r="D81" s="80"/>
      <c r="E81" s="80"/>
      <c r="F81" s="32"/>
      <c r="G81" s="33"/>
      <c r="H81" s="33"/>
      <c r="I81" s="1" t="str">
        <f t="shared" ca="1" si="3"/>
        <v/>
      </c>
      <c r="J81" s="72" t="str">
        <f t="shared" ca="1" si="2"/>
        <v/>
      </c>
    </row>
    <row r="82" spans="2:10" x14ac:dyDescent="0.3">
      <c r="B82" s="4" t="s">
        <v>168</v>
      </c>
      <c r="C82" s="29"/>
      <c r="D82" s="80"/>
      <c r="E82" s="80"/>
      <c r="F82" s="32"/>
      <c r="G82" s="33"/>
      <c r="H82" s="33"/>
      <c r="I82" s="1" t="str">
        <f t="shared" ca="1" si="3"/>
        <v/>
      </c>
      <c r="J82" s="72" t="str">
        <f t="shared" ca="1" si="2"/>
        <v/>
      </c>
    </row>
    <row r="83" spans="2:10" x14ac:dyDescent="0.3">
      <c r="B83" s="4" t="s">
        <v>169</v>
      </c>
      <c r="C83" s="29"/>
      <c r="D83" s="80"/>
      <c r="E83" s="80"/>
      <c r="F83" s="32"/>
      <c r="G83" s="33"/>
      <c r="H83" s="33"/>
      <c r="I83" s="1" t="str">
        <f t="shared" ca="1" si="3"/>
        <v/>
      </c>
      <c r="J83" s="72" t="str">
        <f t="shared" ca="1" si="2"/>
        <v/>
      </c>
    </row>
    <row r="84" spans="2:10" x14ac:dyDescent="0.3">
      <c r="B84" s="4" t="s">
        <v>170</v>
      </c>
      <c r="C84" s="29"/>
      <c r="D84" s="80"/>
      <c r="E84" s="80"/>
      <c r="F84" s="32"/>
      <c r="G84" s="33"/>
      <c r="H84" s="33"/>
      <c r="I84" s="1" t="str">
        <f t="shared" ca="1" si="3"/>
        <v/>
      </c>
      <c r="J84" s="72" t="str">
        <f t="shared" ca="1" si="2"/>
        <v/>
      </c>
    </row>
    <row r="85" spans="2:10" x14ac:dyDescent="0.3">
      <c r="B85" s="4" t="s">
        <v>171</v>
      </c>
      <c r="C85" s="29"/>
      <c r="D85" s="80"/>
      <c r="E85" s="80"/>
      <c r="F85" s="32"/>
      <c r="G85" s="33"/>
      <c r="H85" s="33"/>
      <c r="I85" s="1" t="str">
        <f t="shared" ca="1" si="3"/>
        <v/>
      </c>
      <c r="J85" s="72" t="str">
        <f t="shared" ca="1" si="2"/>
        <v/>
      </c>
    </row>
    <row r="86" spans="2:10" x14ac:dyDescent="0.3">
      <c r="B86" s="4" t="s">
        <v>172</v>
      </c>
      <c r="C86" s="29"/>
      <c r="D86" s="80"/>
      <c r="E86" s="80"/>
      <c r="F86" s="32"/>
      <c r="G86" s="33"/>
      <c r="H86" s="33"/>
      <c r="I86" s="1" t="str">
        <f t="shared" ca="1" si="3"/>
        <v/>
      </c>
      <c r="J86" s="72" t="str">
        <f t="shared" ca="1" si="2"/>
        <v/>
      </c>
    </row>
    <row r="87" spans="2:10" x14ac:dyDescent="0.3">
      <c r="B87" s="4" t="s">
        <v>173</v>
      </c>
      <c r="C87" s="29"/>
      <c r="D87" s="80"/>
      <c r="E87" s="80"/>
      <c r="F87" s="32"/>
      <c r="G87" s="33"/>
      <c r="H87" s="33"/>
      <c r="I87" s="1" t="str">
        <f t="shared" ca="1" si="3"/>
        <v/>
      </c>
      <c r="J87" s="72" t="str">
        <f t="shared" ca="1" si="2"/>
        <v/>
      </c>
    </row>
    <row r="88" spans="2:10" x14ac:dyDescent="0.3">
      <c r="B88" s="4" t="s">
        <v>174</v>
      </c>
      <c r="C88" s="29"/>
      <c r="D88" s="80"/>
      <c r="E88" s="80"/>
      <c r="F88" s="32"/>
      <c r="G88" s="33"/>
      <c r="H88" s="33"/>
      <c r="I88" s="1" t="str">
        <f t="shared" ca="1" si="3"/>
        <v/>
      </c>
      <c r="J88" s="72" t="str">
        <f t="shared" ca="1" si="2"/>
        <v/>
      </c>
    </row>
    <row r="89" spans="2:10" x14ac:dyDescent="0.3">
      <c r="B89" s="4" t="s">
        <v>175</v>
      </c>
      <c r="C89" s="29"/>
      <c r="D89" s="80"/>
      <c r="E89" s="80"/>
      <c r="F89" s="32"/>
      <c r="G89" s="33"/>
      <c r="H89" s="33"/>
      <c r="I89" s="1" t="str">
        <f t="shared" ca="1" si="3"/>
        <v/>
      </c>
      <c r="J89" s="72" t="str">
        <f t="shared" ca="1" si="2"/>
        <v/>
      </c>
    </row>
    <row r="90" spans="2:10" x14ac:dyDescent="0.3">
      <c r="B90" s="4" t="s">
        <v>176</v>
      </c>
      <c r="C90" s="29"/>
      <c r="D90" s="80"/>
      <c r="E90" s="80"/>
      <c r="F90" s="32"/>
      <c r="G90" s="33"/>
      <c r="H90" s="33"/>
      <c r="I90" s="1" t="str">
        <f t="shared" ca="1" si="3"/>
        <v/>
      </c>
      <c r="J90" s="72" t="str">
        <f t="shared" ca="1" si="2"/>
        <v/>
      </c>
    </row>
    <row r="91" spans="2:10" x14ac:dyDescent="0.3">
      <c r="B91" s="4" t="s">
        <v>177</v>
      </c>
      <c r="C91" s="29"/>
      <c r="D91" s="80"/>
      <c r="E91" s="80"/>
      <c r="F91" s="32"/>
      <c r="G91" s="33"/>
      <c r="H91" s="33"/>
      <c r="I91" s="1" t="str">
        <f t="shared" ca="1" si="3"/>
        <v/>
      </c>
      <c r="J91" s="72" t="str">
        <f t="shared" ca="1" si="2"/>
        <v/>
      </c>
    </row>
    <row r="92" spans="2:10" x14ac:dyDescent="0.3">
      <c r="B92" s="4" t="s">
        <v>178</v>
      </c>
      <c r="C92" s="29"/>
      <c r="D92" s="80"/>
      <c r="E92" s="80"/>
      <c r="F92" s="32"/>
      <c r="G92" s="33"/>
      <c r="H92" s="33"/>
      <c r="I92" s="1" t="str">
        <f t="shared" ca="1" si="3"/>
        <v/>
      </c>
      <c r="J92" s="72" t="str">
        <f t="shared" ca="1" si="2"/>
        <v/>
      </c>
    </row>
    <row r="93" spans="2:10" x14ac:dyDescent="0.3">
      <c r="B93" s="4" t="s">
        <v>179</v>
      </c>
      <c r="C93" s="29"/>
      <c r="D93" s="80"/>
      <c r="E93" s="80"/>
      <c r="F93" s="32"/>
      <c r="G93" s="33"/>
      <c r="H93" s="33"/>
      <c r="I93" s="1" t="str">
        <f t="shared" ca="1" si="3"/>
        <v/>
      </c>
      <c r="J93" s="72" t="str">
        <f t="shared" ca="1" si="2"/>
        <v/>
      </c>
    </row>
    <row r="94" spans="2:10" x14ac:dyDescent="0.3">
      <c r="B94" s="4" t="s">
        <v>180</v>
      </c>
      <c r="C94" s="29"/>
      <c r="D94" s="80"/>
      <c r="E94" s="80"/>
      <c r="F94" s="32"/>
      <c r="G94" s="33"/>
      <c r="H94" s="33"/>
      <c r="I94" s="1" t="str">
        <f t="shared" ca="1" si="3"/>
        <v/>
      </c>
      <c r="J94" s="72" t="str">
        <f t="shared" ca="1" si="2"/>
        <v/>
      </c>
    </row>
    <row r="95" spans="2:10" x14ac:dyDescent="0.3">
      <c r="B95" s="4" t="s">
        <v>181</v>
      </c>
      <c r="C95" s="29"/>
      <c r="D95" s="80"/>
      <c r="E95" s="80"/>
      <c r="F95" s="32"/>
      <c r="G95" s="33"/>
      <c r="H95" s="33"/>
      <c r="I95" s="1" t="str">
        <f t="shared" ca="1" si="3"/>
        <v/>
      </c>
      <c r="J95" s="72" t="str">
        <f t="shared" ca="1" si="2"/>
        <v/>
      </c>
    </row>
    <row r="96" spans="2:10" x14ac:dyDescent="0.3">
      <c r="B96" s="4" t="s">
        <v>182</v>
      </c>
      <c r="C96" s="29"/>
      <c r="D96" s="80"/>
      <c r="E96" s="80"/>
      <c r="F96" s="32"/>
      <c r="G96" s="33"/>
      <c r="H96" s="33"/>
      <c r="I96" s="1" t="str">
        <f t="shared" ca="1" si="3"/>
        <v/>
      </c>
      <c r="J96" s="72" t="str">
        <f t="shared" ca="1" si="2"/>
        <v/>
      </c>
    </row>
    <row r="97" spans="1:10" x14ac:dyDescent="0.3">
      <c r="B97" s="4" t="s">
        <v>183</v>
      </c>
      <c r="C97" s="29"/>
      <c r="D97" s="80"/>
      <c r="E97" s="80"/>
      <c r="F97" s="32"/>
      <c r="G97" s="33"/>
      <c r="H97" s="33"/>
      <c r="I97" s="1" t="str">
        <f t="shared" ca="1" si="3"/>
        <v/>
      </c>
      <c r="J97" s="72" t="str">
        <f t="shared" ca="1" si="2"/>
        <v/>
      </c>
    </row>
    <row r="98" spans="1:10" x14ac:dyDescent="0.3">
      <c r="B98" s="4" t="s">
        <v>184</v>
      </c>
      <c r="C98" s="29"/>
      <c r="D98" s="80"/>
      <c r="E98" s="80"/>
      <c r="F98" s="32"/>
      <c r="G98" s="33"/>
      <c r="H98" s="33"/>
      <c r="I98" s="1" t="str">
        <f t="shared" ca="1" si="3"/>
        <v/>
      </c>
      <c r="J98" s="72" t="str">
        <f t="shared" ca="1" si="2"/>
        <v/>
      </c>
    </row>
    <row r="99" spans="1:10" x14ac:dyDescent="0.3">
      <c r="B99" s="4" t="s">
        <v>185</v>
      </c>
      <c r="C99" s="29"/>
      <c r="D99" s="80"/>
      <c r="E99" s="80"/>
      <c r="F99" s="32"/>
      <c r="G99" s="33"/>
      <c r="H99" s="33"/>
      <c r="I99" s="1" t="str">
        <f t="shared" ca="1" si="3"/>
        <v/>
      </c>
      <c r="J99" s="72" t="str">
        <f t="shared" ca="1" si="2"/>
        <v/>
      </c>
    </row>
    <row r="100" spans="1:10" x14ac:dyDescent="0.3">
      <c r="B100" s="4" t="s">
        <v>186</v>
      </c>
      <c r="C100" s="29"/>
      <c r="D100" s="80"/>
      <c r="E100" s="80"/>
      <c r="F100" s="32"/>
      <c r="G100" s="33"/>
      <c r="H100" s="33"/>
      <c r="I100" s="1" t="str">
        <f t="shared" ca="1" si="3"/>
        <v/>
      </c>
      <c r="J100" s="72" t="str">
        <f t="shared" ca="1" si="2"/>
        <v/>
      </c>
    </row>
    <row r="101" spans="1:10" x14ac:dyDescent="0.3">
      <c r="B101" s="4" t="s">
        <v>187</v>
      </c>
      <c r="C101" s="29"/>
      <c r="D101" s="80"/>
      <c r="E101" s="80"/>
      <c r="F101" s="32"/>
      <c r="G101" s="33"/>
      <c r="H101" s="33"/>
      <c r="I101" s="1" t="str">
        <f t="shared" ca="1" si="3"/>
        <v/>
      </c>
      <c r="J101" s="72" t="str">
        <f t="shared" ca="1" si="2"/>
        <v/>
      </c>
    </row>
    <row r="102" spans="1:10" x14ac:dyDescent="0.3">
      <c r="B102" s="4" t="s">
        <v>188</v>
      </c>
      <c r="C102" s="29"/>
      <c r="D102" s="80"/>
      <c r="E102" s="80"/>
      <c r="F102" s="32"/>
      <c r="G102" s="33"/>
      <c r="H102" s="33"/>
      <c r="I102" s="1" t="str">
        <f t="shared" ca="1" si="3"/>
        <v/>
      </c>
      <c r="J102" s="72" t="str">
        <f t="shared" ca="1" si="2"/>
        <v/>
      </c>
    </row>
    <row r="103" spans="1:10" x14ac:dyDescent="0.3">
      <c r="B103" s="4" t="s">
        <v>189</v>
      </c>
      <c r="C103" s="29"/>
      <c r="D103" s="80"/>
      <c r="E103" s="80"/>
      <c r="F103" s="32"/>
      <c r="G103" s="33"/>
      <c r="H103" s="33"/>
      <c r="I103" s="1" t="str">
        <f t="shared" ca="1" si="3"/>
        <v/>
      </c>
      <c r="J103" s="72" t="str">
        <f t="shared" ca="1" si="2"/>
        <v/>
      </c>
    </row>
    <row r="104" spans="1:10" x14ac:dyDescent="0.3">
      <c r="B104" s="4" t="s">
        <v>190</v>
      </c>
      <c r="C104" s="29"/>
      <c r="D104" s="80"/>
      <c r="E104" s="80"/>
      <c r="F104" s="32"/>
      <c r="G104" s="33"/>
      <c r="H104" s="33"/>
      <c r="I104" s="1" t="str">
        <f t="shared" ca="1" si="3"/>
        <v/>
      </c>
      <c r="J104" s="72" t="str">
        <f t="shared" ca="1" si="2"/>
        <v/>
      </c>
    </row>
    <row r="105" spans="1:10" x14ac:dyDescent="0.3">
      <c r="B105" s="4" t="s">
        <v>191</v>
      </c>
      <c r="C105" s="29"/>
      <c r="D105" s="80"/>
      <c r="E105" s="80"/>
      <c r="F105" s="32"/>
      <c r="G105" s="33"/>
      <c r="H105" s="33"/>
      <c r="I105" s="1" t="str">
        <f t="shared" ca="1" si="3"/>
        <v/>
      </c>
      <c r="J105" s="72"/>
    </row>
    <row r="106" spans="1:10" x14ac:dyDescent="0.3">
      <c r="B106" s="2"/>
      <c r="J106" s="72"/>
    </row>
    <row r="107" spans="1:10" x14ac:dyDescent="0.3">
      <c r="A107" s="4" t="s">
        <v>2</v>
      </c>
      <c r="B107" s="4"/>
    </row>
    <row r="108" spans="1:10" x14ac:dyDescent="0.3">
      <c r="B108" s="2"/>
    </row>
    <row r="109" spans="1:10" x14ac:dyDescent="0.3">
      <c r="B109" s="5" t="s">
        <v>346</v>
      </c>
      <c r="I109" s="74"/>
    </row>
    <row r="110" spans="1:10" x14ac:dyDescent="0.3">
      <c r="B110" s="5"/>
    </row>
    <row r="112" spans="1:10" x14ac:dyDescent="0.3">
      <c r="B112" s="5"/>
      <c r="I112">
        <v>3</v>
      </c>
    </row>
    <row r="113" spans="2:11" x14ac:dyDescent="0.3">
      <c r="B113" s="5"/>
    </row>
    <row r="114" spans="2:11" x14ac:dyDescent="0.3">
      <c r="B114" s="5"/>
    </row>
    <row r="115" spans="2:11" x14ac:dyDescent="0.3">
      <c r="B115" s="5"/>
      <c r="C115" s="3" t="s">
        <v>1</v>
      </c>
    </row>
    <row r="116" spans="2:11" x14ac:dyDescent="0.3">
      <c r="B116" s="5"/>
    </row>
    <row r="117" spans="2:11" x14ac:dyDescent="0.3">
      <c r="B117" s="5"/>
    </row>
    <row r="118" spans="2:11" x14ac:dyDescent="0.3">
      <c r="B118" s="38" t="s">
        <v>150</v>
      </c>
      <c r="C118" s="39" t="s">
        <v>76</v>
      </c>
      <c r="D118" s="91" t="s">
        <v>77</v>
      </c>
      <c r="E118" s="91"/>
      <c r="F118" s="39" t="s">
        <v>78</v>
      </c>
      <c r="G118" s="40" t="s">
        <v>80</v>
      </c>
      <c r="H118" s="48" t="s">
        <v>298</v>
      </c>
      <c r="I118" s="41" t="s">
        <v>79</v>
      </c>
      <c r="J118" s="72"/>
      <c r="K118" s="73" t="s">
        <v>347</v>
      </c>
    </row>
    <row r="119" spans="2:11" ht="19.95" customHeight="1" x14ac:dyDescent="0.3">
      <c r="B119" s="4" t="s">
        <v>192</v>
      </c>
      <c r="C119" s="29"/>
      <c r="D119" s="80"/>
      <c r="E119" s="80"/>
      <c r="F119" s="32"/>
      <c r="G119" s="33"/>
      <c r="H119" s="33"/>
      <c r="I119" s="1" t="str">
        <f t="shared" ref="I119:I160" ca="1" si="4">IF(G119="","",IF(YEAR(TODAY())-G119&lt;5,"",IF(OR(YEAR(TODAY())-G119=5,YEAR(TODAY())-G119=6),IF(F119="Jeseník","B","A"),IF(AND(YEAR(TODAY())-G119&gt;=7,YEAR(TODAY())-G119&lt;=26),IF(F119="Jeseník",IF(H119="ano","D","B"),IF(H119="ano","C","A")),IF(YEAR(TODAY())-G119&gt;26,IF(H119="ano","E",IF(F119="Jeseník","F","")))))))</f>
        <v/>
      </c>
      <c r="J119" s="72" t="str">
        <f t="shared" ref="J119:J160" ca="1" si="5">IF(G119="","",IF(YEAR(TODAY())-G119&lt;=7,1,IF(AND(YEAR(TODAY())-G119&gt;=8,YEAR(TODAY())-G119&lt;=10),2,IF(AND(YEAR(TODAY())-G119&gt;=11,YEAR(TODAY())-G119&lt;=15),3,IF(AND(YEAR(TODAY())-G119&gt;=16,YEAR(TODAY())-G119&lt;=20),4,IF(AND(YEAR(TODAY())-G119&gt;=21,YEAR(TODAY())-G119&lt;=26),5,IF(YEAR(TODAY())-G119&gt;=27,6,"")))))))</f>
        <v/>
      </c>
    </row>
    <row r="120" spans="2:11" x14ac:dyDescent="0.3">
      <c r="B120" s="4" t="s">
        <v>193</v>
      </c>
      <c r="C120" s="29"/>
      <c r="D120" s="80"/>
      <c r="E120" s="80"/>
      <c r="F120" s="32"/>
      <c r="G120" s="33"/>
      <c r="H120" s="33"/>
      <c r="I120" s="1" t="str">
        <f t="shared" ca="1" si="4"/>
        <v/>
      </c>
      <c r="J120" s="72" t="str">
        <f t="shared" ca="1" si="5"/>
        <v/>
      </c>
    </row>
    <row r="121" spans="2:11" x14ac:dyDescent="0.3">
      <c r="B121" s="4" t="s">
        <v>194</v>
      </c>
      <c r="C121" s="29"/>
      <c r="D121" s="80"/>
      <c r="E121" s="80"/>
      <c r="F121" s="32"/>
      <c r="G121" s="33"/>
      <c r="H121" s="33"/>
      <c r="I121" s="1" t="str">
        <f t="shared" ca="1" si="4"/>
        <v/>
      </c>
      <c r="J121" s="72" t="str">
        <f t="shared" ca="1" si="5"/>
        <v/>
      </c>
    </row>
    <row r="122" spans="2:11" x14ac:dyDescent="0.3">
      <c r="B122" s="4" t="s">
        <v>195</v>
      </c>
      <c r="C122" s="29"/>
      <c r="D122" s="80"/>
      <c r="E122" s="80"/>
      <c r="F122" s="32"/>
      <c r="G122" s="33"/>
      <c r="H122" s="33"/>
      <c r="I122" s="1" t="str">
        <f t="shared" ca="1" si="4"/>
        <v/>
      </c>
      <c r="J122" s="72" t="str">
        <f t="shared" ca="1" si="5"/>
        <v/>
      </c>
    </row>
    <row r="123" spans="2:11" x14ac:dyDescent="0.3">
      <c r="B123" s="4" t="s">
        <v>196</v>
      </c>
      <c r="C123" s="29"/>
      <c r="D123" s="80"/>
      <c r="E123" s="80"/>
      <c r="F123" s="32"/>
      <c r="G123" s="33"/>
      <c r="H123" s="33"/>
      <c r="I123" s="1" t="str">
        <f t="shared" ca="1" si="4"/>
        <v/>
      </c>
      <c r="J123" s="72" t="str">
        <f t="shared" ca="1" si="5"/>
        <v/>
      </c>
    </row>
    <row r="124" spans="2:11" x14ac:dyDescent="0.3">
      <c r="B124" s="4" t="s">
        <v>197</v>
      </c>
      <c r="C124" s="29"/>
      <c r="D124" s="80"/>
      <c r="E124" s="80"/>
      <c r="F124" s="32"/>
      <c r="G124" s="33"/>
      <c r="H124" s="33"/>
      <c r="I124" s="1" t="str">
        <f t="shared" ca="1" si="4"/>
        <v/>
      </c>
      <c r="J124" s="72" t="str">
        <f t="shared" ca="1" si="5"/>
        <v/>
      </c>
    </row>
    <row r="125" spans="2:11" x14ac:dyDescent="0.3">
      <c r="B125" s="4" t="s">
        <v>198</v>
      </c>
      <c r="C125" s="29"/>
      <c r="D125" s="80"/>
      <c r="E125" s="80"/>
      <c r="F125" s="32"/>
      <c r="G125" s="33"/>
      <c r="H125" s="33"/>
      <c r="I125" s="1" t="str">
        <f t="shared" ca="1" si="4"/>
        <v/>
      </c>
      <c r="J125" s="72" t="str">
        <f t="shared" ca="1" si="5"/>
        <v/>
      </c>
    </row>
    <row r="126" spans="2:11" x14ac:dyDescent="0.3">
      <c r="B126" s="4" t="s">
        <v>199</v>
      </c>
      <c r="C126" s="29"/>
      <c r="D126" s="80"/>
      <c r="E126" s="80"/>
      <c r="F126" s="32"/>
      <c r="G126" s="33"/>
      <c r="H126" s="33"/>
      <c r="I126" s="1" t="str">
        <f t="shared" ca="1" si="4"/>
        <v/>
      </c>
      <c r="J126" s="72" t="str">
        <f t="shared" ca="1" si="5"/>
        <v/>
      </c>
    </row>
    <row r="127" spans="2:11" x14ac:dyDescent="0.3">
      <c r="B127" s="4" t="s">
        <v>200</v>
      </c>
      <c r="C127" s="29"/>
      <c r="D127" s="80"/>
      <c r="E127" s="80"/>
      <c r="F127" s="32"/>
      <c r="G127" s="33"/>
      <c r="H127" s="33"/>
      <c r="I127" s="1" t="str">
        <f t="shared" ca="1" si="4"/>
        <v/>
      </c>
      <c r="J127" s="72" t="str">
        <f t="shared" ca="1" si="5"/>
        <v/>
      </c>
    </row>
    <row r="128" spans="2:11" x14ac:dyDescent="0.3">
      <c r="B128" s="4" t="s">
        <v>201</v>
      </c>
      <c r="C128" s="29"/>
      <c r="D128" s="80"/>
      <c r="E128" s="80"/>
      <c r="F128" s="32"/>
      <c r="G128" s="33"/>
      <c r="H128" s="33"/>
      <c r="I128" s="1" t="str">
        <f t="shared" ca="1" si="4"/>
        <v/>
      </c>
      <c r="J128" s="72" t="str">
        <f t="shared" ca="1" si="5"/>
        <v/>
      </c>
    </row>
    <row r="129" spans="2:10" x14ac:dyDescent="0.3">
      <c r="B129" s="4" t="s">
        <v>202</v>
      </c>
      <c r="C129" s="29"/>
      <c r="D129" s="80"/>
      <c r="E129" s="80"/>
      <c r="F129" s="32"/>
      <c r="G129" s="33"/>
      <c r="H129" s="33"/>
      <c r="I129" s="1" t="str">
        <f t="shared" ca="1" si="4"/>
        <v/>
      </c>
      <c r="J129" s="72" t="str">
        <f t="shared" ca="1" si="5"/>
        <v/>
      </c>
    </row>
    <row r="130" spans="2:10" x14ac:dyDescent="0.3">
      <c r="B130" s="4" t="s">
        <v>203</v>
      </c>
      <c r="C130" s="29"/>
      <c r="D130" s="80"/>
      <c r="E130" s="80"/>
      <c r="F130" s="32"/>
      <c r="G130" s="33"/>
      <c r="H130" s="33"/>
      <c r="I130" s="1" t="str">
        <f t="shared" ca="1" si="4"/>
        <v/>
      </c>
      <c r="J130" s="72" t="str">
        <f t="shared" ca="1" si="5"/>
        <v/>
      </c>
    </row>
    <row r="131" spans="2:10" x14ac:dyDescent="0.3">
      <c r="B131" s="4" t="s">
        <v>204</v>
      </c>
      <c r="C131" s="29"/>
      <c r="D131" s="80"/>
      <c r="E131" s="80"/>
      <c r="F131" s="32"/>
      <c r="G131" s="33"/>
      <c r="H131" s="33"/>
      <c r="I131" s="1" t="str">
        <f t="shared" ca="1" si="4"/>
        <v/>
      </c>
      <c r="J131" s="72" t="str">
        <f t="shared" ca="1" si="5"/>
        <v/>
      </c>
    </row>
    <row r="132" spans="2:10" x14ac:dyDescent="0.3">
      <c r="B132" s="4" t="s">
        <v>205</v>
      </c>
      <c r="C132" s="29"/>
      <c r="D132" s="80"/>
      <c r="E132" s="80"/>
      <c r="F132" s="32"/>
      <c r="G132" s="33"/>
      <c r="H132" s="33"/>
      <c r="I132" s="1" t="str">
        <f t="shared" ca="1" si="4"/>
        <v/>
      </c>
      <c r="J132" s="72" t="str">
        <f t="shared" ca="1" si="5"/>
        <v/>
      </c>
    </row>
    <row r="133" spans="2:10" x14ac:dyDescent="0.3">
      <c r="B133" s="4" t="s">
        <v>206</v>
      </c>
      <c r="C133" s="29"/>
      <c r="D133" s="80"/>
      <c r="E133" s="80"/>
      <c r="F133" s="32"/>
      <c r="G133" s="33"/>
      <c r="H133" s="33"/>
      <c r="I133" s="1" t="str">
        <f t="shared" ca="1" si="4"/>
        <v/>
      </c>
      <c r="J133" s="72" t="str">
        <f t="shared" ca="1" si="5"/>
        <v/>
      </c>
    </row>
    <row r="134" spans="2:10" x14ac:dyDescent="0.3">
      <c r="B134" s="4" t="s">
        <v>207</v>
      </c>
      <c r="C134" s="29"/>
      <c r="D134" s="80"/>
      <c r="E134" s="80"/>
      <c r="F134" s="32"/>
      <c r="G134" s="33"/>
      <c r="H134" s="33"/>
      <c r="I134" s="1" t="str">
        <f t="shared" ca="1" si="4"/>
        <v/>
      </c>
      <c r="J134" s="72" t="str">
        <f t="shared" ca="1" si="5"/>
        <v/>
      </c>
    </row>
    <row r="135" spans="2:10" x14ac:dyDescent="0.3">
      <c r="B135" s="4" t="s">
        <v>208</v>
      </c>
      <c r="C135" s="29"/>
      <c r="D135" s="80"/>
      <c r="E135" s="80"/>
      <c r="F135" s="32"/>
      <c r="G135" s="33"/>
      <c r="H135" s="33"/>
      <c r="I135" s="1" t="str">
        <f t="shared" ca="1" si="4"/>
        <v/>
      </c>
      <c r="J135" s="72" t="str">
        <f t="shared" ca="1" si="5"/>
        <v/>
      </c>
    </row>
    <row r="136" spans="2:10" x14ac:dyDescent="0.3">
      <c r="B136" s="4" t="s">
        <v>209</v>
      </c>
      <c r="C136" s="29"/>
      <c r="D136" s="80"/>
      <c r="E136" s="80"/>
      <c r="F136" s="32"/>
      <c r="G136" s="33"/>
      <c r="H136" s="33"/>
      <c r="I136" s="1" t="str">
        <f t="shared" ca="1" si="4"/>
        <v/>
      </c>
      <c r="J136" s="72" t="str">
        <f t="shared" ca="1" si="5"/>
        <v/>
      </c>
    </row>
    <row r="137" spans="2:10" x14ac:dyDescent="0.3">
      <c r="B137" s="4" t="s">
        <v>210</v>
      </c>
      <c r="C137" s="29"/>
      <c r="D137" s="80"/>
      <c r="E137" s="80"/>
      <c r="F137" s="32"/>
      <c r="G137" s="33"/>
      <c r="H137" s="33"/>
      <c r="I137" s="1" t="str">
        <f t="shared" ca="1" si="4"/>
        <v/>
      </c>
      <c r="J137" s="72" t="str">
        <f t="shared" ca="1" si="5"/>
        <v/>
      </c>
    </row>
    <row r="138" spans="2:10" x14ac:dyDescent="0.3">
      <c r="B138" s="4" t="s">
        <v>211</v>
      </c>
      <c r="C138" s="29"/>
      <c r="D138" s="80"/>
      <c r="E138" s="80"/>
      <c r="F138" s="32"/>
      <c r="G138" s="33"/>
      <c r="H138" s="33"/>
      <c r="I138" s="1" t="str">
        <f t="shared" ca="1" si="4"/>
        <v/>
      </c>
      <c r="J138" s="72" t="str">
        <f t="shared" ca="1" si="5"/>
        <v/>
      </c>
    </row>
    <row r="139" spans="2:10" x14ac:dyDescent="0.3">
      <c r="B139" s="4" t="s">
        <v>212</v>
      </c>
      <c r="C139" s="29"/>
      <c r="D139" s="80"/>
      <c r="E139" s="80"/>
      <c r="F139" s="32"/>
      <c r="G139" s="33"/>
      <c r="H139" s="33"/>
      <c r="I139" s="1" t="str">
        <f t="shared" ca="1" si="4"/>
        <v/>
      </c>
      <c r="J139" s="72" t="str">
        <f t="shared" ca="1" si="5"/>
        <v/>
      </c>
    </row>
    <row r="140" spans="2:10" x14ac:dyDescent="0.3">
      <c r="B140" s="4" t="s">
        <v>213</v>
      </c>
      <c r="C140" s="29"/>
      <c r="D140" s="80"/>
      <c r="E140" s="80"/>
      <c r="F140" s="32"/>
      <c r="G140" s="33"/>
      <c r="H140" s="33"/>
      <c r="I140" s="1" t="str">
        <f t="shared" ca="1" si="4"/>
        <v/>
      </c>
      <c r="J140" s="72" t="str">
        <f t="shared" ca="1" si="5"/>
        <v/>
      </c>
    </row>
    <row r="141" spans="2:10" x14ac:dyDescent="0.3">
      <c r="B141" s="4" t="s">
        <v>214</v>
      </c>
      <c r="C141" s="29"/>
      <c r="D141" s="80"/>
      <c r="E141" s="80"/>
      <c r="F141" s="32"/>
      <c r="G141" s="33"/>
      <c r="H141" s="33"/>
      <c r="I141" s="1" t="str">
        <f t="shared" ca="1" si="4"/>
        <v/>
      </c>
      <c r="J141" s="72" t="str">
        <f t="shared" ca="1" si="5"/>
        <v/>
      </c>
    </row>
    <row r="142" spans="2:10" x14ac:dyDescent="0.3">
      <c r="B142" s="4" t="s">
        <v>215</v>
      </c>
      <c r="C142" s="29"/>
      <c r="D142" s="80"/>
      <c r="E142" s="80"/>
      <c r="F142" s="32"/>
      <c r="G142" s="33"/>
      <c r="H142" s="33"/>
      <c r="I142" s="1" t="str">
        <f t="shared" ca="1" si="4"/>
        <v/>
      </c>
      <c r="J142" s="72" t="str">
        <f t="shared" ca="1" si="5"/>
        <v/>
      </c>
    </row>
    <row r="143" spans="2:10" x14ac:dyDescent="0.3">
      <c r="B143" s="4" t="s">
        <v>216</v>
      </c>
      <c r="C143" s="29"/>
      <c r="D143" s="80"/>
      <c r="E143" s="80"/>
      <c r="F143" s="32"/>
      <c r="G143" s="33"/>
      <c r="H143" s="33"/>
      <c r="I143" s="1" t="str">
        <f t="shared" ca="1" si="4"/>
        <v/>
      </c>
      <c r="J143" s="72" t="str">
        <f t="shared" ca="1" si="5"/>
        <v/>
      </c>
    </row>
    <row r="144" spans="2:10" x14ac:dyDescent="0.3">
      <c r="B144" s="4" t="s">
        <v>217</v>
      </c>
      <c r="C144" s="29"/>
      <c r="D144" s="80"/>
      <c r="E144" s="80"/>
      <c r="F144" s="32"/>
      <c r="G144" s="33"/>
      <c r="H144" s="33"/>
      <c r="I144" s="1" t="str">
        <f t="shared" ca="1" si="4"/>
        <v/>
      </c>
      <c r="J144" s="72" t="str">
        <f t="shared" ca="1" si="5"/>
        <v/>
      </c>
    </row>
    <row r="145" spans="2:10" x14ac:dyDescent="0.3">
      <c r="B145" s="4" t="s">
        <v>218</v>
      </c>
      <c r="C145" s="29"/>
      <c r="D145" s="80"/>
      <c r="E145" s="80"/>
      <c r="F145" s="32"/>
      <c r="G145" s="33"/>
      <c r="H145" s="33"/>
      <c r="I145" s="1" t="str">
        <f t="shared" ca="1" si="4"/>
        <v/>
      </c>
      <c r="J145" s="72" t="str">
        <f t="shared" ca="1" si="5"/>
        <v/>
      </c>
    </row>
    <row r="146" spans="2:10" x14ac:dyDescent="0.3">
      <c r="B146" s="4" t="s">
        <v>219</v>
      </c>
      <c r="C146" s="29"/>
      <c r="D146" s="80"/>
      <c r="E146" s="80"/>
      <c r="F146" s="32"/>
      <c r="G146" s="33"/>
      <c r="H146" s="33"/>
      <c r="I146" s="1" t="str">
        <f t="shared" ca="1" si="4"/>
        <v/>
      </c>
      <c r="J146" s="72" t="str">
        <f t="shared" ca="1" si="5"/>
        <v/>
      </c>
    </row>
    <row r="147" spans="2:10" x14ac:dyDescent="0.3">
      <c r="B147" s="4" t="s">
        <v>220</v>
      </c>
      <c r="C147" s="29"/>
      <c r="D147" s="80"/>
      <c r="E147" s="80"/>
      <c r="F147" s="32"/>
      <c r="G147" s="33"/>
      <c r="H147" s="33"/>
      <c r="I147" s="1" t="str">
        <f t="shared" ca="1" si="4"/>
        <v/>
      </c>
      <c r="J147" s="72" t="str">
        <f t="shared" ca="1" si="5"/>
        <v/>
      </c>
    </row>
    <row r="148" spans="2:10" x14ac:dyDescent="0.3">
      <c r="B148" s="4" t="s">
        <v>221</v>
      </c>
      <c r="C148" s="29"/>
      <c r="D148" s="80"/>
      <c r="E148" s="80"/>
      <c r="F148" s="32"/>
      <c r="G148" s="33"/>
      <c r="H148" s="33"/>
      <c r="I148" s="1" t="str">
        <f t="shared" ca="1" si="4"/>
        <v/>
      </c>
      <c r="J148" s="72" t="str">
        <f t="shared" ca="1" si="5"/>
        <v/>
      </c>
    </row>
    <row r="149" spans="2:10" x14ac:dyDescent="0.3">
      <c r="B149" s="4" t="s">
        <v>222</v>
      </c>
      <c r="C149" s="29"/>
      <c r="D149" s="80"/>
      <c r="E149" s="80"/>
      <c r="F149" s="32"/>
      <c r="G149" s="33"/>
      <c r="H149" s="33"/>
      <c r="I149" s="1" t="str">
        <f t="shared" ca="1" si="4"/>
        <v/>
      </c>
      <c r="J149" s="72" t="str">
        <f t="shared" ca="1" si="5"/>
        <v/>
      </c>
    </row>
    <row r="150" spans="2:10" x14ac:dyDescent="0.3">
      <c r="B150" s="4" t="s">
        <v>223</v>
      </c>
      <c r="C150" s="29"/>
      <c r="D150" s="80"/>
      <c r="E150" s="80"/>
      <c r="F150" s="32"/>
      <c r="G150" s="33"/>
      <c r="H150" s="33"/>
      <c r="I150" s="1" t="str">
        <f t="shared" ca="1" si="4"/>
        <v/>
      </c>
      <c r="J150" s="72" t="str">
        <f t="shared" ca="1" si="5"/>
        <v/>
      </c>
    </row>
    <row r="151" spans="2:10" x14ac:dyDescent="0.3">
      <c r="B151" s="4" t="s">
        <v>224</v>
      </c>
      <c r="C151" s="29"/>
      <c r="D151" s="80"/>
      <c r="E151" s="80"/>
      <c r="F151" s="32"/>
      <c r="G151" s="33"/>
      <c r="H151" s="33"/>
      <c r="I151" s="1" t="str">
        <f t="shared" ca="1" si="4"/>
        <v/>
      </c>
      <c r="J151" s="72" t="str">
        <f t="shared" ca="1" si="5"/>
        <v/>
      </c>
    </row>
    <row r="152" spans="2:10" x14ac:dyDescent="0.3">
      <c r="B152" s="4" t="s">
        <v>225</v>
      </c>
      <c r="C152" s="29"/>
      <c r="D152" s="80"/>
      <c r="E152" s="80"/>
      <c r="F152" s="32"/>
      <c r="G152" s="33"/>
      <c r="H152" s="33"/>
      <c r="I152" s="1" t="str">
        <f t="shared" ca="1" si="4"/>
        <v/>
      </c>
      <c r="J152" s="72" t="str">
        <f t="shared" ca="1" si="5"/>
        <v/>
      </c>
    </row>
    <row r="153" spans="2:10" x14ac:dyDescent="0.3">
      <c r="B153" s="4" t="s">
        <v>226</v>
      </c>
      <c r="C153" s="29"/>
      <c r="D153" s="80"/>
      <c r="E153" s="80"/>
      <c r="F153" s="32"/>
      <c r="G153" s="33"/>
      <c r="H153" s="33"/>
      <c r="I153" s="1" t="str">
        <f t="shared" ca="1" si="4"/>
        <v/>
      </c>
      <c r="J153" s="72" t="str">
        <f t="shared" ca="1" si="5"/>
        <v/>
      </c>
    </row>
    <row r="154" spans="2:10" x14ac:dyDescent="0.3">
      <c r="B154" s="4" t="s">
        <v>227</v>
      </c>
      <c r="C154" s="29"/>
      <c r="D154" s="80"/>
      <c r="E154" s="80"/>
      <c r="F154" s="32"/>
      <c r="G154" s="33"/>
      <c r="H154" s="33"/>
      <c r="I154" s="1" t="str">
        <f t="shared" ca="1" si="4"/>
        <v/>
      </c>
      <c r="J154" s="72" t="str">
        <f t="shared" ca="1" si="5"/>
        <v/>
      </c>
    </row>
    <row r="155" spans="2:10" x14ac:dyDescent="0.3">
      <c r="B155" s="4" t="s">
        <v>228</v>
      </c>
      <c r="C155" s="29"/>
      <c r="D155" s="80"/>
      <c r="E155" s="80"/>
      <c r="F155" s="32"/>
      <c r="G155" s="33"/>
      <c r="H155" s="33"/>
      <c r="I155" s="1" t="str">
        <f t="shared" ca="1" si="4"/>
        <v/>
      </c>
      <c r="J155" s="72" t="str">
        <f t="shared" ca="1" si="5"/>
        <v/>
      </c>
    </row>
    <row r="156" spans="2:10" x14ac:dyDescent="0.3">
      <c r="B156" s="4" t="s">
        <v>229</v>
      </c>
      <c r="C156" s="29"/>
      <c r="D156" s="80"/>
      <c r="E156" s="80"/>
      <c r="F156" s="32"/>
      <c r="G156" s="33"/>
      <c r="H156" s="33"/>
      <c r="I156" s="1" t="str">
        <f t="shared" ca="1" si="4"/>
        <v/>
      </c>
      <c r="J156" s="72" t="str">
        <f t="shared" ca="1" si="5"/>
        <v/>
      </c>
    </row>
    <row r="157" spans="2:10" x14ac:dyDescent="0.3">
      <c r="B157" s="4" t="s">
        <v>230</v>
      </c>
      <c r="C157" s="29"/>
      <c r="D157" s="80"/>
      <c r="E157" s="80"/>
      <c r="F157" s="32"/>
      <c r="G157" s="33"/>
      <c r="H157" s="33"/>
      <c r="I157" s="1" t="str">
        <f t="shared" ca="1" si="4"/>
        <v/>
      </c>
      <c r="J157" s="72" t="str">
        <f t="shared" ca="1" si="5"/>
        <v/>
      </c>
    </row>
    <row r="158" spans="2:10" x14ac:dyDescent="0.3">
      <c r="B158" s="4" t="s">
        <v>231</v>
      </c>
      <c r="C158" s="29"/>
      <c r="D158" s="80"/>
      <c r="E158" s="80"/>
      <c r="F158" s="32"/>
      <c r="G158" s="33"/>
      <c r="H158" s="33"/>
      <c r="I158" s="1" t="str">
        <f t="shared" ca="1" si="4"/>
        <v/>
      </c>
      <c r="J158" s="72" t="str">
        <f t="shared" ca="1" si="5"/>
        <v/>
      </c>
    </row>
    <row r="159" spans="2:10" x14ac:dyDescent="0.3">
      <c r="B159" s="4" t="s">
        <v>232</v>
      </c>
      <c r="C159" s="29"/>
      <c r="D159" s="80"/>
      <c r="E159" s="80"/>
      <c r="F159" s="32"/>
      <c r="G159" s="33"/>
      <c r="H159" s="33"/>
      <c r="I159" s="1" t="str">
        <f t="shared" ca="1" si="4"/>
        <v/>
      </c>
      <c r="J159" s="72" t="str">
        <f t="shared" ca="1" si="5"/>
        <v/>
      </c>
    </row>
    <row r="160" spans="2:10" x14ac:dyDescent="0.3">
      <c r="B160" s="4" t="s">
        <v>233</v>
      </c>
      <c r="C160" s="29"/>
      <c r="D160" s="80"/>
      <c r="E160" s="80"/>
      <c r="F160" s="32"/>
      <c r="G160" s="33"/>
      <c r="H160" s="33"/>
      <c r="I160" s="1" t="str">
        <f t="shared" ca="1" si="4"/>
        <v/>
      </c>
      <c r="J160" s="72" t="str">
        <f t="shared" ca="1" si="5"/>
        <v/>
      </c>
    </row>
    <row r="161" spans="1:11" x14ac:dyDescent="0.3">
      <c r="B161" s="2"/>
      <c r="J161" s="72"/>
    </row>
    <row r="162" spans="1:11" x14ac:dyDescent="0.3">
      <c r="A162" s="4" t="s">
        <v>2</v>
      </c>
      <c r="B162" s="4"/>
    </row>
    <row r="163" spans="1:11" x14ac:dyDescent="0.3">
      <c r="B163" s="2"/>
    </row>
    <row r="164" spans="1:11" x14ac:dyDescent="0.3">
      <c r="B164" s="5" t="s">
        <v>346</v>
      </c>
      <c r="I164" s="74"/>
    </row>
    <row r="165" spans="1:11" x14ac:dyDescent="0.3">
      <c r="B165" s="5"/>
    </row>
    <row r="167" spans="1:11" x14ac:dyDescent="0.3">
      <c r="B167" s="5"/>
      <c r="I167">
        <v>4</v>
      </c>
    </row>
    <row r="168" spans="1:11" x14ac:dyDescent="0.3">
      <c r="B168" s="5"/>
    </row>
    <row r="169" spans="1:11" x14ac:dyDescent="0.3">
      <c r="B169" s="5"/>
    </row>
    <row r="170" spans="1:11" x14ac:dyDescent="0.3">
      <c r="B170" s="5"/>
      <c r="C170" s="3" t="s">
        <v>1</v>
      </c>
    </row>
    <row r="171" spans="1:11" x14ac:dyDescent="0.3">
      <c r="B171" s="5"/>
    </row>
    <row r="172" spans="1:11" x14ac:dyDescent="0.3">
      <c r="B172" s="5"/>
    </row>
    <row r="173" spans="1:11" x14ac:dyDescent="0.3">
      <c r="B173" s="38" t="s">
        <v>150</v>
      </c>
      <c r="C173" s="39" t="s">
        <v>76</v>
      </c>
      <c r="D173" s="91" t="s">
        <v>77</v>
      </c>
      <c r="E173" s="91"/>
      <c r="F173" s="39" t="s">
        <v>78</v>
      </c>
      <c r="G173" s="40" t="s">
        <v>80</v>
      </c>
      <c r="H173" s="48" t="s">
        <v>298</v>
      </c>
      <c r="I173" s="41" t="s">
        <v>79</v>
      </c>
      <c r="J173" s="72"/>
      <c r="K173" s="73" t="s">
        <v>347</v>
      </c>
    </row>
    <row r="174" spans="1:11" ht="19.95" customHeight="1" x14ac:dyDescent="0.3">
      <c r="B174" s="4" t="s">
        <v>234</v>
      </c>
      <c r="C174" s="29"/>
      <c r="D174" s="80"/>
      <c r="E174" s="80"/>
      <c r="F174" s="32"/>
      <c r="G174" s="33"/>
      <c r="H174" s="33"/>
      <c r="I174" s="1" t="str">
        <f ca="1">IF(G174="","",IF(YEAR(TODAY())-G174&lt;5,"",IF(OR(YEAR(TODAY())-G174=5,YEAR(TODAY())-G174=6),IF(F174="Jeseník","B","A"),IF(AND(YEAR(TODAY())-G174&gt;=7,YEAR(TODAY())-G174&lt;=26),IF(F174="Jeseník",IF(H174="ano","D","B"),IF(H174="ano","C","A")),IF(YEAR(TODAY())-G174&gt;26,IF(H174="ano","E",IF(F174="Jeseník","F","")))))))</f>
        <v/>
      </c>
      <c r="J174" s="72" t="str">
        <f t="shared" ref="J174:J215" ca="1" si="6">IF(G174="","",IF(YEAR(TODAY())-G174&lt;=7,1,IF(AND(YEAR(TODAY())-G174&gt;=8,YEAR(TODAY())-G174&lt;=10),2,IF(AND(YEAR(TODAY())-G174&gt;=11,YEAR(TODAY())-G174&lt;=15),3,IF(AND(YEAR(TODAY())-G174&gt;=16,YEAR(TODAY())-G174&lt;=20),4,IF(AND(YEAR(TODAY())-G174&gt;=21,YEAR(TODAY())-G174&lt;=26),5,IF(YEAR(TODAY())-G174&gt;=27,6,"")))))))</f>
        <v/>
      </c>
    </row>
    <row r="175" spans="1:11" x14ac:dyDescent="0.3">
      <c r="B175" s="4" t="s">
        <v>235</v>
      </c>
      <c r="C175" s="29"/>
      <c r="D175" s="80"/>
      <c r="E175" s="80"/>
      <c r="F175" s="32"/>
      <c r="G175" s="33"/>
      <c r="H175" s="33"/>
      <c r="I175" s="1" t="str">
        <f t="shared" ref="I175:I215" ca="1" si="7">IF(G175="","",IF(YEAR(TODAY())-G175&lt;5,"",IF(OR(YEAR(TODAY())-G175=5,YEAR(TODAY())-G175=6),IF(F175="Jeseník","B","A"),IF(AND(YEAR(TODAY())-G175&gt;=7,YEAR(TODAY())-G175&lt;=26),IF(F175="Jeseník",IF(H175="ano","D","B"),IF(H175="ano","C","A")),IF(YEAR(TODAY())-G175&gt;26,IF(H175="ano","E",IF(F175="Jeseník","F","")))))))</f>
        <v/>
      </c>
      <c r="J175" s="72" t="str">
        <f t="shared" ca="1" si="6"/>
        <v/>
      </c>
    </row>
    <row r="176" spans="1:11" x14ac:dyDescent="0.3">
      <c r="B176" s="4" t="s">
        <v>236</v>
      </c>
      <c r="C176" s="29"/>
      <c r="D176" s="80"/>
      <c r="E176" s="80"/>
      <c r="F176" s="32"/>
      <c r="G176" s="33"/>
      <c r="H176" s="33"/>
      <c r="I176" s="1" t="str">
        <f t="shared" ca="1" si="7"/>
        <v/>
      </c>
      <c r="J176" s="72" t="str">
        <f t="shared" ca="1" si="6"/>
        <v/>
      </c>
    </row>
    <row r="177" spans="2:10" x14ac:dyDescent="0.3">
      <c r="B177" s="4" t="s">
        <v>237</v>
      </c>
      <c r="C177" s="29"/>
      <c r="D177" s="80"/>
      <c r="E177" s="80"/>
      <c r="F177" s="32"/>
      <c r="G177" s="33"/>
      <c r="H177" s="33"/>
      <c r="I177" s="1" t="str">
        <f t="shared" ca="1" si="7"/>
        <v/>
      </c>
      <c r="J177" s="72" t="str">
        <f t="shared" ca="1" si="6"/>
        <v/>
      </c>
    </row>
    <row r="178" spans="2:10" x14ac:dyDescent="0.3">
      <c r="B178" s="4" t="s">
        <v>238</v>
      </c>
      <c r="C178" s="29"/>
      <c r="D178" s="80"/>
      <c r="E178" s="80"/>
      <c r="F178" s="32"/>
      <c r="G178" s="33"/>
      <c r="H178" s="33"/>
      <c r="I178" s="1" t="str">
        <f t="shared" ca="1" si="7"/>
        <v/>
      </c>
      <c r="J178" s="72" t="str">
        <f t="shared" ca="1" si="6"/>
        <v/>
      </c>
    </row>
    <row r="179" spans="2:10" x14ac:dyDescent="0.3">
      <c r="B179" s="4" t="s">
        <v>239</v>
      </c>
      <c r="C179" s="29"/>
      <c r="D179" s="80"/>
      <c r="E179" s="80"/>
      <c r="F179" s="32"/>
      <c r="G179" s="33"/>
      <c r="H179" s="33"/>
      <c r="I179" s="1" t="str">
        <f t="shared" ca="1" si="7"/>
        <v/>
      </c>
      <c r="J179" s="72" t="str">
        <f t="shared" ca="1" si="6"/>
        <v/>
      </c>
    </row>
    <row r="180" spans="2:10" x14ac:dyDescent="0.3">
      <c r="B180" s="4" t="s">
        <v>240</v>
      </c>
      <c r="C180" s="29"/>
      <c r="D180" s="80"/>
      <c r="E180" s="80"/>
      <c r="F180" s="32"/>
      <c r="G180" s="33"/>
      <c r="H180" s="33"/>
      <c r="I180" s="1" t="str">
        <f t="shared" ca="1" si="7"/>
        <v/>
      </c>
      <c r="J180" s="72" t="str">
        <f t="shared" ca="1" si="6"/>
        <v/>
      </c>
    </row>
    <row r="181" spans="2:10" x14ac:dyDescent="0.3">
      <c r="B181" s="4" t="s">
        <v>241</v>
      </c>
      <c r="C181" s="29"/>
      <c r="D181" s="80"/>
      <c r="E181" s="80"/>
      <c r="F181" s="32"/>
      <c r="G181" s="33"/>
      <c r="H181" s="33"/>
      <c r="I181" s="1" t="str">
        <f t="shared" ca="1" si="7"/>
        <v/>
      </c>
      <c r="J181" s="72" t="str">
        <f t="shared" ca="1" si="6"/>
        <v/>
      </c>
    </row>
    <row r="182" spans="2:10" x14ac:dyDescent="0.3">
      <c r="B182" s="4" t="s">
        <v>242</v>
      </c>
      <c r="C182" s="29"/>
      <c r="D182" s="80"/>
      <c r="E182" s="80"/>
      <c r="F182" s="32"/>
      <c r="G182" s="33"/>
      <c r="H182" s="33"/>
      <c r="I182" s="1" t="str">
        <f t="shared" ca="1" si="7"/>
        <v/>
      </c>
      <c r="J182" s="72" t="str">
        <f t="shared" ca="1" si="6"/>
        <v/>
      </c>
    </row>
    <row r="183" spans="2:10" x14ac:dyDescent="0.3">
      <c r="B183" s="4" t="s">
        <v>243</v>
      </c>
      <c r="C183" s="29"/>
      <c r="D183" s="80"/>
      <c r="E183" s="80"/>
      <c r="F183" s="32"/>
      <c r="G183" s="33"/>
      <c r="H183" s="33"/>
      <c r="I183" s="1" t="str">
        <f t="shared" ca="1" si="7"/>
        <v/>
      </c>
      <c r="J183" s="72" t="str">
        <f t="shared" ca="1" si="6"/>
        <v/>
      </c>
    </row>
    <row r="184" spans="2:10" x14ac:dyDescent="0.3">
      <c r="B184" s="4" t="s">
        <v>244</v>
      </c>
      <c r="C184" s="29"/>
      <c r="D184" s="80"/>
      <c r="E184" s="80"/>
      <c r="F184" s="32"/>
      <c r="G184" s="33"/>
      <c r="H184" s="33"/>
      <c r="I184" s="1" t="str">
        <f t="shared" ca="1" si="7"/>
        <v/>
      </c>
      <c r="J184" s="72" t="str">
        <f t="shared" ca="1" si="6"/>
        <v/>
      </c>
    </row>
    <row r="185" spans="2:10" x14ac:dyDescent="0.3">
      <c r="B185" s="4" t="s">
        <v>245</v>
      </c>
      <c r="C185" s="29"/>
      <c r="D185" s="80"/>
      <c r="E185" s="80"/>
      <c r="F185" s="32"/>
      <c r="G185" s="33"/>
      <c r="H185" s="33"/>
      <c r="I185" s="1" t="str">
        <f t="shared" ca="1" si="7"/>
        <v/>
      </c>
      <c r="J185" s="72" t="str">
        <f t="shared" ca="1" si="6"/>
        <v/>
      </c>
    </row>
    <row r="186" spans="2:10" x14ac:dyDescent="0.3">
      <c r="B186" s="4" t="s">
        <v>246</v>
      </c>
      <c r="C186" s="29"/>
      <c r="D186" s="80"/>
      <c r="E186" s="80"/>
      <c r="F186" s="32"/>
      <c r="G186" s="33"/>
      <c r="H186" s="33"/>
      <c r="I186" s="1" t="str">
        <f t="shared" ca="1" si="7"/>
        <v/>
      </c>
      <c r="J186" s="72" t="str">
        <f t="shared" ca="1" si="6"/>
        <v/>
      </c>
    </row>
    <row r="187" spans="2:10" x14ac:dyDescent="0.3">
      <c r="B187" s="4" t="s">
        <v>247</v>
      </c>
      <c r="C187" s="29"/>
      <c r="D187" s="80"/>
      <c r="E187" s="80"/>
      <c r="F187" s="32"/>
      <c r="G187" s="33"/>
      <c r="H187" s="33"/>
      <c r="I187" s="1" t="str">
        <f t="shared" ca="1" si="7"/>
        <v/>
      </c>
      <c r="J187" s="72" t="str">
        <f t="shared" ca="1" si="6"/>
        <v/>
      </c>
    </row>
    <row r="188" spans="2:10" x14ac:dyDescent="0.3">
      <c r="B188" s="4" t="s">
        <v>248</v>
      </c>
      <c r="C188" s="29"/>
      <c r="D188" s="80"/>
      <c r="E188" s="80"/>
      <c r="F188" s="32"/>
      <c r="G188" s="33"/>
      <c r="H188" s="33"/>
      <c r="I188" s="1" t="str">
        <f t="shared" ca="1" si="7"/>
        <v/>
      </c>
      <c r="J188" s="72" t="str">
        <f t="shared" ca="1" si="6"/>
        <v/>
      </c>
    </row>
    <row r="189" spans="2:10" x14ac:dyDescent="0.3">
      <c r="B189" s="4" t="s">
        <v>249</v>
      </c>
      <c r="C189" s="29"/>
      <c r="D189" s="80"/>
      <c r="E189" s="80"/>
      <c r="F189" s="32"/>
      <c r="G189" s="33"/>
      <c r="H189" s="33"/>
      <c r="I189" s="1" t="str">
        <f t="shared" ca="1" si="7"/>
        <v/>
      </c>
      <c r="J189" s="72" t="str">
        <f t="shared" ca="1" si="6"/>
        <v/>
      </c>
    </row>
    <row r="190" spans="2:10" x14ac:dyDescent="0.3">
      <c r="B190" s="4" t="s">
        <v>250</v>
      </c>
      <c r="C190" s="29"/>
      <c r="D190" s="80"/>
      <c r="E190" s="80"/>
      <c r="F190" s="32"/>
      <c r="G190" s="33"/>
      <c r="H190" s="33"/>
      <c r="I190" s="1" t="str">
        <f t="shared" ca="1" si="7"/>
        <v/>
      </c>
      <c r="J190" s="72" t="str">
        <f t="shared" ca="1" si="6"/>
        <v/>
      </c>
    </row>
    <row r="191" spans="2:10" x14ac:dyDescent="0.3">
      <c r="B191" s="4" t="s">
        <v>251</v>
      </c>
      <c r="C191" s="29"/>
      <c r="D191" s="80"/>
      <c r="E191" s="80"/>
      <c r="F191" s="32"/>
      <c r="G191" s="33"/>
      <c r="H191" s="33"/>
      <c r="I191" s="1" t="str">
        <f t="shared" ca="1" si="7"/>
        <v/>
      </c>
      <c r="J191" s="72" t="str">
        <f t="shared" ca="1" si="6"/>
        <v/>
      </c>
    </row>
    <row r="192" spans="2:10" x14ac:dyDescent="0.3">
      <c r="B192" s="4" t="s">
        <v>252</v>
      </c>
      <c r="C192" s="29"/>
      <c r="D192" s="80"/>
      <c r="E192" s="80"/>
      <c r="F192" s="32"/>
      <c r="G192" s="33"/>
      <c r="H192" s="33"/>
      <c r="I192" s="1" t="str">
        <f t="shared" ca="1" si="7"/>
        <v/>
      </c>
      <c r="J192" s="72" t="str">
        <f t="shared" ca="1" si="6"/>
        <v/>
      </c>
    </row>
    <row r="193" spans="2:10" x14ac:dyDescent="0.3">
      <c r="B193" s="4" t="s">
        <v>253</v>
      </c>
      <c r="C193" s="29"/>
      <c r="D193" s="80"/>
      <c r="E193" s="80"/>
      <c r="F193" s="32"/>
      <c r="G193" s="33"/>
      <c r="H193" s="33"/>
      <c r="I193" s="1" t="str">
        <f t="shared" ca="1" si="7"/>
        <v/>
      </c>
      <c r="J193" s="72" t="str">
        <f t="shared" ca="1" si="6"/>
        <v/>
      </c>
    </row>
    <row r="194" spans="2:10" x14ac:dyDescent="0.3">
      <c r="B194" s="4" t="s">
        <v>254</v>
      </c>
      <c r="C194" s="29"/>
      <c r="D194" s="80"/>
      <c r="E194" s="80"/>
      <c r="F194" s="32"/>
      <c r="G194" s="33"/>
      <c r="H194" s="33"/>
      <c r="I194" s="1" t="str">
        <f t="shared" ca="1" si="7"/>
        <v/>
      </c>
      <c r="J194" s="72" t="str">
        <f t="shared" ca="1" si="6"/>
        <v/>
      </c>
    </row>
    <row r="195" spans="2:10" x14ac:dyDescent="0.3">
      <c r="B195" s="4" t="s">
        <v>255</v>
      </c>
      <c r="C195" s="29"/>
      <c r="D195" s="80"/>
      <c r="E195" s="80"/>
      <c r="F195" s="32"/>
      <c r="G195" s="33"/>
      <c r="H195" s="33"/>
      <c r="I195" s="1" t="str">
        <f t="shared" ca="1" si="7"/>
        <v/>
      </c>
      <c r="J195" s="72" t="str">
        <f t="shared" ca="1" si="6"/>
        <v/>
      </c>
    </row>
    <row r="196" spans="2:10" x14ac:dyDescent="0.3">
      <c r="B196" s="4" t="s">
        <v>256</v>
      </c>
      <c r="C196" s="29"/>
      <c r="D196" s="80"/>
      <c r="E196" s="80"/>
      <c r="F196" s="32"/>
      <c r="G196" s="33"/>
      <c r="H196" s="33"/>
      <c r="I196" s="1" t="str">
        <f t="shared" ca="1" si="7"/>
        <v/>
      </c>
      <c r="J196" s="72" t="str">
        <f t="shared" ca="1" si="6"/>
        <v/>
      </c>
    </row>
    <row r="197" spans="2:10" x14ac:dyDescent="0.3">
      <c r="B197" s="4" t="s">
        <v>257</v>
      </c>
      <c r="C197" s="29"/>
      <c r="D197" s="80"/>
      <c r="E197" s="80"/>
      <c r="F197" s="32"/>
      <c r="G197" s="33"/>
      <c r="H197" s="33"/>
      <c r="I197" s="1" t="str">
        <f t="shared" ca="1" si="7"/>
        <v/>
      </c>
      <c r="J197" s="72" t="str">
        <f t="shared" ca="1" si="6"/>
        <v/>
      </c>
    </row>
    <row r="198" spans="2:10" x14ac:dyDescent="0.3">
      <c r="B198" s="4" t="s">
        <v>258</v>
      </c>
      <c r="C198" s="29"/>
      <c r="D198" s="80"/>
      <c r="E198" s="80"/>
      <c r="F198" s="32"/>
      <c r="G198" s="33"/>
      <c r="H198" s="33"/>
      <c r="I198" s="1" t="str">
        <f t="shared" ca="1" si="7"/>
        <v/>
      </c>
      <c r="J198" s="72" t="str">
        <f t="shared" ca="1" si="6"/>
        <v/>
      </c>
    </row>
    <row r="199" spans="2:10" x14ac:dyDescent="0.3">
      <c r="B199" s="4" t="s">
        <v>259</v>
      </c>
      <c r="C199" s="29"/>
      <c r="D199" s="80"/>
      <c r="E199" s="80"/>
      <c r="F199" s="32"/>
      <c r="G199" s="33"/>
      <c r="H199" s="33"/>
      <c r="I199" s="1" t="str">
        <f t="shared" ca="1" si="7"/>
        <v/>
      </c>
      <c r="J199" s="72" t="str">
        <f t="shared" ca="1" si="6"/>
        <v/>
      </c>
    </row>
    <row r="200" spans="2:10" x14ac:dyDescent="0.3">
      <c r="B200" s="4" t="s">
        <v>260</v>
      </c>
      <c r="C200" s="29"/>
      <c r="D200" s="80"/>
      <c r="E200" s="80"/>
      <c r="F200" s="32"/>
      <c r="G200" s="33"/>
      <c r="H200" s="33"/>
      <c r="I200" s="1" t="str">
        <f t="shared" ca="1" si="7"/>
        <v/>
      </c>
      <c r="J200" s="72" t="str">
        <f t="shared" ca="1" si="6"/>
        <v/>
      </c>
    </row>
    <row r="201" spans="2:10" x14ac:dyDescent="0.3">
      <c r="B201" s="4" t="s">
        <v>261</v>
      </c>
      <c r="C201" s="29"/>
      <c r="D201" s="80"/>
      <c r="E201" s="80"/>
      <c r="F201" s="32"/>
      <c r="G201" s="33"/>
      <c r="H201" s="33"/>
      <c r="I201" s="1" t="str">
        <f t="shared" ca="1" si="7"/>
        <v/>
      </c>
      <c r="J201" s="72" t="str">
        <f t="shared" ca="1" si="6"/>
        <v/>
      </c>
    </row>
    <row r="202" spans="2:10" x14ac:dyDescent="0.3">
      <c r="B202" s="4" t="s">
        <v>262</v>
      </c>
      <c r="C202" s="29"/>
      <c r="D202" s="80"/>
      <c r="E202" s="80"/>
      <c r="F202" s="32"/>
      <c r="G202" s="33"/>
      <c r="H202" s="33"/>
      <c r="I202" s="1" t="str">
        <f t="shared" ca="1" si="7"/>
        <v/>
      </c>
      <c r="J202" s="72" t="str">
        <f t="shared" ca="1" si="6"/>
        <v/>
      </c>
    </row>
    <row r="203" spans="2:10" x14ac:dyDescent="0.3">
      <c r="B203" s="4" t="s">
        <v>263</v>
      </c>
      <c r="C203" s="29"/>
      <c r="D203" s="80"/>
      <c r="E203" s="80"/>
      <c r="F203" s="32"/>
      <c r="G203" s="33"/>
      <c r="H203" s="33"/>
      <c r="I203" s="1" t="str">
        <f t="shared" ca="1" si="7"/>
        <v/>
      </c>
      <c r="J203" s="72" t="str">
        <f t="shared" ca="1" si="6"/>
        <v/>
      </c>
    </row>
    <row r="204" spans="2:10" x14ac:dyDescent="0.3">
      <c r="B204" s="4" t="s">
        <v>264</v>
      </c>
      <c r="C204" s="29"/>
      <c r="D204" s="80"/>
      <c r="E204" s="80"/>
      <c r="F204" s="32"/>
      <c r="G204" s="33"/>
      <c r="H204" s="33"/>
      <c r="I204" s="1" t="str">
        <f t="shared" ca="1" si="7"/>
        <v/>
      </c>
      <c r="J204" s="72" t="str">
        <f t="shared" ca="1" si="6"/>
        <v/>
      </c>
    </row>
    <row r="205" spans="2:10" x14ac:dyDescent="0.3">
      <c r="B205" s="4" t="s">
        <v>265</v>
      </c>
      <c r="C205" s="29"/>
      <c r="D205" s="80"/>
      <c r="E205" s="80"/>
      <c r="F205" s="32"/>
      <c r="G205" s="33"/>
      <c r="H205" s="33"/>
      <c r="I205" s="1" t="str">
        <f t="shared" ca="1" si="7"/>
        <v/>
      </c>
      <c r="J205" s="72" t="str">
        <f t="shared" ca="1" si="6"/>
        <v/>
      </c>
    </row>
    <row r="206" spans="2:10" x14ac:dyDescent="0.3">
      <c r="B206" s="4" t="s">
        <v>266</v>
      </c>
      <c r="C206" s="29"/>
      <c r="D206" s="80"/>
      <c r="E206" s="80"/>
      <c r="F206" s="32"/>
      <c r="G206" s="33"/>
      <c r="H206" s="33"/>
      <c r="I206" s="1" t="str">
        <f t="shared" ca="1" si="7"/>
        <v/>
      </c>
      <c r="J206" s="72" t="str">
        <f t="shared" ca="1" si="6"/>
        <v/>
      </c>
    </row>
    <row r="207" spans="2:10" x14ac:dyDescent="0.3">
      <c r="B207" s="4" t="s">
        <v>267</v>
      </c>
      <c r="C207" s="29"/>
      <c r="D207" s="80"/>
      <c r="E207" s="80"/>
      <c r="F207" s="32"/>
      <c r="G207" s="33"/>
      <c r="H207" s="33"/>
      <c r="I207" s="1" t="str">
        <f t="shared" ca="1" si="7"/>
        <v/>
      </c>
      <c r="J207" s="72" t="str">
        <f t="shared" ca="1" si="6"/>
        <v/>
      </c>
    </row>
    <row r="208" spans="2:10" x14ac:dyDescent="0.3">
      <c r="B208" s="4" t="s">
        <v>268</v>
      </c>
      <c r="C208" s="29"/>
      <c r="D208" s="80"/>
      <c r="E208" s="80"/>
      <c r="F208" s="32"/>
      <c r="G208" s="33"/>
      <c r="H208" s="33"/>
      <c r="I208" s="1" t="str">
        <f t="shared" ca="1" si="7"/>
        <v/>
      </c>
      <c r="J208" s="72" t="str">
        <f t="shared" ca="1" si="6"/>
        <v/>
      </c>
    </row>
    <row r="209" spans="1:10" x14ac:dyDescent="0.3">
      <c r="B209" s="4" t="s">
        <v>269</v>
      </c>
      <c r="C209" s="29"/>
      <c r="D209" s="80"/>
      <c r="E209" s="80"/>
      <c r="F209" s="32"/>
      <c r="G209" s="33"/>
      <c r="H209" s="33"/>
      <c r="I209" s="1" t="str">
        <f t="shared" ca="1" si="7"/>
        <v/>
      </c>
      <c r="J209" s="72" t="str">
        <f t="shared" ca="1" si="6"/>
        <v/>
      </c>
    </row>
    <row r="210" spans="1:10" x14ac:dyDescent="0.3">
      <c r="B210" s="4" t="s">
        <v>270</v>
      </c>
      <c r="C210" s="29"/>
      <c r="D210" s="80"/>
      <c r="E210" s="80"/>
      <c r="F210" s="32"/>
      <c r="G210" s="33"/>
      <c r="H210" s="33"/>
      <c r="I210" s="1" t="str">
        <f t="shared" ca="1" si="7"/>
        <v/>
      </c>
      <c r="J210" s="72" t="str">
        <f t="shared" ca="1" si="6"/>
        <v/>
      </c>
    </row>
    <row r="211" spans="1:10" x14ac:dyDescent="0.3">
      <c r="B211" s="4" t="s">
        <v>271</v>
      </c>
      <c r="C211" s="29"/>
      <c r="D211" s="80"/>
      <c r="E211" s="80"/>
      <c r="F211" s="32"/>
      <c r="G211" s="33"/>
      <c r="H211" s="33"/>
      <c r="I211" s="1" t="str">
        <f t="shared" ca="1" si="7"/>
        <v/>
      </c>
      <c r="J211" s="72" t="str">
        <f t="shared" ca="1" si="6"/>
        <v/>
      </c>
    </row>
    <row r="212" spans="1:10" x14ac:dyDescent="0.3">
      <c r="B212" s="4" t="s">
        <v>272</v>
      </c>
      <c r="C212" s="29"/>
      <c r="D212" s="80"/>
      <c r="E212" s="80"/>
      <c r="F212" s="32"/>
      <c r="G212" s="33"/>
      <c r="H212" s="33"/>
      <c r="I212" s="1" t="str">
        <f t="shared" ca="1" si="7"/>
        <v/>
      </c>
      <c r="J212" s="72" t="str">
        <f t="shared" ca="1" si="6"/>
        <v/>
      </c>
    </row>
    <row r="213" spans="1:10" x14ac:dyDescent="0.3">
      <c r="B213" s="4" t="s">
        <v>273</v>
      </c>
      <c r="C213" s="29"/>
      <c r="D213" s="80"/>
      <c r="E213" s="80"/>
      <c r="F213" s="32"/>
      <c r="G213" s="33"/>
      <c r="H213" s="33"/>
      <c r="I213" s="1" t="str">
        <f t="shared" ca="1" si="7"/>
        <v/>
      </c>
      <c r="J213" s="72" t="str">
        <f t="shared" ca="1" si="6"/>
        <v/>
      </c>
    </row>
    <row r="214" spans="1:10" x14ac:dyDescent="0.3">
      <c r="B214" s="4" t="s">
        <v>274</v>
      </c>
      <c r="C214" s="29"/>
      <c r="D214" s="80"/>
      <c r="E214" s="80"/>
      <c r="F214" s="32"/>
      <c r="G214" s="33"/>
      <c r="H214" s="33"/>
      <c r="I214" s="1" t="str">
        <f t="shared" ca="1" si="7"/>
        <v/>
      </c>
      <c r="J214" s="72" t="str">
        <f t="shared" ca="1" si="6"/>
        <v/>
      </c>
    </row>
    <row r="215" spans="1:10" x14ac:dyDescent="0.3">
      <c r="B215" s="4" t="s">
        <v>275</v>
      </c>
      <c r="C215" s="29"/>
      <c r="D215" s="80"/>
      <c r="E215" s="80"/>
      <c r="F215" s="32"/>
      <c r="G215" s="33"/>
      <c r="H215" s="33"/>
      <c r="I215" s="1" t="str">
        <f t="shared" ca="1" si="7"/>
        <v/>
      </c>
      <c r="J215" s="72" t="str">
        <f t="shared" ca="1" si="6"/>
        <v/>
      </c>
    </row>
    <row r="216" spans="1:10" x14ac:dyDescent="0.3">
      <c r="B216" s="2"/>
      <c r="J216" s="72"/>
    </row>
    <row r="217" spans="1:10" x14ac:dyDescent="0.3">
      <c r="A217" s="4" t="s">
        <v>2</v>
      </c>
      <c r="B217" s="4"/>
    </row>
    <row r="218" spans="1:10" x14ac:dyDescent="0.3">
      <c r="B218" s="2"/>
    </row>
    <row r="219" spans="1:10" x14ac:dyDescent="0.3">
      <c r="B219" s="5" t="s">
        <v>346</v>
      </c>
      <c r="I219" s="74"/>
    </row>
    <row r="220" spans="1:10" x14ac:dyDescent="0.3">
      <c r="B220" s="5"/>
    </row>
  </sheetData>
  <sheetProtection selectLockedCells="1"/>
  <mergeCells count="170">
    <mergeCell ref="D104:E104"/>
    <mergeCell ref="D105:E105"/>
    <mergeCell ref="D98:E98"/>
    <mergeCell ref="D99:E99"/>
    <mergeCell ref="D100:E100"/>
    <mergeCell ref="D101:E101"/>
    <mergeCell ref="D102:E102"/>
    <mergeCell ref="D103:E103"/>
    <mergeCell ref="D97:E97"/>
    <mergeCell ref="D95:E95"/>
    <mergeCell ref="D96:E96"/>
    <mergeCell ref="D85:E85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40:E40"/>
    <mergeCell ref="D41:E41"/>
    <mergeCell ref="D42:E42"/>
    <mergeCell ref="D43:E43"/>
    <mergeCell ref="D44:E44"/>
    <mergeCell ref="D45:E45"/>
    <mergeCell ref="D73:E73"/>
    <mergeCell ref="D47:E47"/>
    <mergeCell ref="D48:E48"/>
    <mergeCell ref="D49:E49"/>
    <mergeCell ref="D50:E50"/>
    <mergeCell ref="D63:E63"/>
    <mergeCell ref="D67:E67"/>
    <mergeCell ref="D68:E68"/>
    <mergeCell ref="D69:E69"/>
    <mergeCell ref="D70:E70"/>
    <mergeCell ref="D71:E71"/>
    <mergeCell ref="D72:E72"/>
    <mergeCell ref="D66:E66"/>
    <mergeCell ref="B9:I9"/>
    <mergeCell ref="D16:E16"/>
    <mergeCell ref="D17:E17"/>
    <mergeCell ref="D32:E32"/>
    <mergeCell ref="D33:E33"/>
    <mergeCell ref="D34:E34"/>
    <mergeCell ref="D24:E24"/>
    <mergeCell ref="D25:E25"/>
    <mergeCell ref="D31:E31"/>
    <mergeCell ref="D26:E26"/>
    <mergeCell ref="D27:E27"/>
    <mergeCell ref="D28:E28"/>
    <mergeCell ref="D29:E29"/>
    <mergeCell ref="D30:E30"/>
    <mergeCell ref="D118:E118"/>
    <mergeCell ref="D119:E119"/>
    <mergeCell ref="D120:E120"/>
    <mergeCell ref="D121:E121"/>
    <mergeCell ref="D122:E122"/>
    <mergeCell ref="D64:E64"/>
    <mergeCell ref="D65:E65"/>
    <mergeCell ref="D11:E11"/>
    <mergeCell ref="D12:E12"/>
    <mergeCell ref="D13:E13"/>
    <mergeCell ref="D14:E14"/>
    <mergeCell ref="D15:E15"/>
    <mergeCell ref="D18:E18"/>
    <mergeCell ref="D19:E19"/>
    <mergeCell ref="D20:E20"/>
    <mergeCell ref="D21:E21"/>
    <mergeCell ref="D22:E22"/>
    <mergeCell ref="D23:E23"/>
    <mergeCell ref="D46:E46"/>
    <mergeCell ref="D35:E35"/>
    <mergeCell ref="D36:E36"/>
    <mergeCell ref="D37:E37"/>
    <mergeCell ref="D38:E38"/>
    <mergeCell ref="D39:E39"/>
    <mergeCell ref="D128:E128"/>
    <mergeCell ref="D129:E129"/>
    <mergeCell ref="D130:E130"/>
    <mergeCell ref="D131:E131"/>
    <mergeCell ref="D132:E132"/>
    <mergeCell ref="D123:E123"/>
    <mergeCell ref="D124:E124"/>
    <mergeCell ref="D125:E125"/>
    <mergeCell ref="D126:E126"/>
    <mergeCell ref="D127:E127"/>
    <mergeCell ref="D138:E138"/>
    <mergeCell ref="D139:E139"/>
    <mergeCell ref="D140:E140"/>
    <mergeCell ref="D141:E141"/>
    <mergeCell ref="D142:E142"/>
    <mergeCell ref="D133:E133"/>
    <mergeCell ref="D134:E134"/>
    <mergeCell ref="D135:E135"/>
    <mergeCell ref="D136:E136"/>
    <mergeCell ref="D137:E137"/>
    <mergeCell ref="D148:E148"/>
    <mergeCell ref="D149:E149"/>
    <mergeCell ref="D150:E150"/>
    <mergeCell ref="D151:E151"/>
    <mergeCell ref="D152:E152"/>
    <mergeCell ref="D143:E143"/>
    <mergeCell ref="D144:E144"/>
    <mergeCell ref="D145:E145"/>
    <mergeCell ref="D146:E146"/>
    <mergeCell ref="D147:E147"/>
    <mergeCell ref="D158:E158"/>
    <mergeCell ref="D159:E159"/>
    <mergeCell ref="D160:E160"/>
    <mergeCell ref="D173:E173"/>
    <mergeCell ref="D174:E174"/>
    <mergeCell ref="D153:E153"/>
    <mergeCell ref="D154:E154"/>
    <mergeCell ref="D155:E155"/>
    <mergeCell ref="D156:E156"/>
    <mergeCell ref="D157:E157"/>
    <mergeCell ref="D180:E180"/>
    <mergeCell ref="D181:E181"/>
    <mergeCell ref="D182:E182"/>
    <mergeCell ref="D183:E183"/>
    <mergeCell ref="D184:E184"/>
    <mergeCell ref="D175:E175"/>
    <mergeCell ref="D176:E176"/>
    <mergeCell ref="D177:E177"/>
    <mergeCell ref="D178:E178"/>
    <mergeCell ref="D179:E179"/>
    <mergeCell ref="D190:E190"/>
    <mergeCell ref="D191:E191"/>
    <mergeCell ref="D192:E192"/>
    <mergeCell ref="D193:E193"/>
    <mergeCell ref="D194:E194"/>
    <mergeCell ref="D185:E185"/>
    <mergeCell ref="D186:E186"/>
    <mergeCell ref="D187:E187"/>
    <mergeCell ref="D188:E188"/>
    <mergeCell ref="D189:E189"/>
    <mergeCell ref="D200:E200"/>
    <mergeCell ref="D201:E201"/>
    <mergeCell ref="D202:E202"/>
    <mergeCell ref="D203:E203"/>
    <mergeCell ref="D204:E204"/>
    <mergeCell ref="D195:E195"/>
    <mergeCell ref="D196:E196"/>
    <mergeCell ref="D197:E197"/>
    <mergeCell ref="D198:E198"/>
    <mergeCell ref="D199:E199"/>
    <mergeCell ref="D215:E215"/>
    <mergeCell ref="D210:E210"/>
    <mergeCell ref="D211:E211"/>
    <mergeCell ref="D212:E212"/>
    <mergeCell ref="D213:E213"/>
    <mergeCell ref="D214:E214"/>
    <mergeCell ref="D205:E205"/>
    <mergeCell ref="D206:E206"/>
    <mergeCell ref="D207:E207"/>
    <mergeCell ref="D208:E208"/>
    <mergeCell ref="D209:E209"/>
  </mergeCells>
  <phoneticPr fontId="8" type="noConversion"/>
  <dataValidations count="3">
    <dataValidation type="list" allowBlank="1" showInputMessage="1" showErrorMessage="1" sqref="H51:H54">
      <formula1>"ano"</formula1>
    </dataValidation>
    <dataValidation type="whole" allowBlank="1" showInputMessage="1" showErrorMessage="1" sqref="G12:G50 G64:G105 G119:G160 G174:G215">
      <formula1>1900</formula1>
      <formula2>3000</formula2>
    </dataValidation>
    <dataValidation type="list" allowBlank="1" showInputMessage="1" showErrorMessage="1" sqref="H12:H50 H64:H105 H119:H160 H174:H215">
      <formula1>"ano,ne"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fitToWidth="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data!$A$2:$A$26</xm:f>
          </x14:formula1>
          <xm:sqref>F12:F50 F64:F105 F119:F160 F174:F215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defaultColWidth="8.77734375" defaultRowHeight="14.4" x14ac:dyDescent="0.3"/>
  <cols>
    <col min="1" max="1" width="11.109375" bestFit="1" customWidth="1"/>
  </cols>
  <sheetData>
    <row r="1" spans="1:1" x14ac:dyDescent="0.3">
      <c r="A1" s="43" t="s">
        <v>294</v>
      </c>
    </row>
    <row r="2" spans="1:1" x14ac:dyDescent="0.3">
      <c r="A2" t="s">
        <v>299</v>
      </c>
    </row>
    <row r="3" spans="1:1" x14ac:dyDescent="0.3">
      <c r="A3" t="s">
        <v>277</v>
      </c>
    </row>
    <row r="4" spans="1:1" x14ac:dyDescent="0.3">
      <c r="A4" t="s">
        <v>278</v>
      </c>
    </row>
    <row r="5" spans="1:1" x14ac:dyDescent="0.3">
      <c r="A5" t="s">
        <v>303</v>
      </c>
    </row>
    <row r="6" spans="1:1" x14ac:dyDescent="0.3">
      <c r="A6" t="s">
        <v>279</v>
      </c>
    </row>
    <row r="7" spans="1:1" x14ac:dyDescent="0.3">
      <c r="A7" t="s">
        <v>300</v>
      </c>
    </row>
    <row r="8" spans="1:1" x14ac:dyDescent="0.3">
      <c r="A8" t="s">
        <v>291</v>
      </c>
    </row>
    <row r="9" spans="1:1" x14ac:dyDescent="0.3">
      <c r="A9" t="s">
        <v>292</v>
      </c>
    </row>
    <row r="10" spans="1:1" x14ac:dyDescent="0.3">
      <c r="A10" t="s">
        <v>296</v>
      </c>
    </row>
    <row r="11" spans="1:1" x14ac:dyDescent="0.3">
      <c r="A11" t="s">
        <v>301</v>
      </c>
    </row>
    <row r="12" spans="1:1" x14ac:dyDescent="0.3">
      <c r="A12" t="s">
        <v>280</v>
      </c>
    </row>
    <row r="13" spans="1:1" x14ac:dyDescent="0.3">
      <c r="A13" t="s">
        <v>281</v>
      </c>
    </row>
    <row r="14" spans="1:1" x14ac:dyDescent="0.3">
      <c r="A14" t="s">
        <v>282</v>
      </c>
    </row>
    <row r="15" spans="1:1" x14ac:dyDescent="0.3">
      <c r="A15" t="s">
        <v>283</v>
      </c>
    </row>
    <row r="16" spans="1:1" x14ac:dyDescent="0.3">
      <c r="A16" t="s">
        <v>304</v>
      </c>
    </row>
    <row r="17" spans="1:1" x14ac:dyDescent="0.3">
      <c r="A17" t="s">
        <v>284</v>
      </c>
    </row>
    <row r="18" spans="1:1" x14ac:dyDescent="0.3">
      <c r="A18" t="s">
        <v>285</v>
      </c>
    </row>
    <row r="19" spans="1:1" x14ac:dyDescent="0.3">
      <c r="A19" t="s">
        <v>286</v>
      </c>
    </row>
    <row r="20" spans="1:1" x14ac:dyDescent="0.3">
      <c r="A20" t="s">
        <v>287</v>
      </c>
    </row>
    <row r="21" spans="1:1" x14ac:dyDescent="0.3">
      <c r="A21" t="s">
        <v>302</v>
      </c>
    </row>
    <row r="22" spans="1:1" x14ac:dyDescent="0.3">
      <c r="A22" t="s">
        <v>288</v>
      </c>
    </row>
    <row r="23" spans="1:1" x14ac:dyDescent="0.3">
      <c r="A23" t="s">
        <v>289</v>
      </c>
    </row>
    <row r="24" spans="1:1" x14ac:dyDescent="0.3">
      <c r="A24" t="s">
        <v>293</v>
      </c>
    </row>
    <row r="25" spans="1:1" x14ac:dyDescent="0.3">
      <c r="A25" t="s">
        <v>290</v>
      </c>
    </row>
    <row r="26" spans="1:1" x14ac:dyDescent="0.3">
      <c r="A26" t="s">
        <v>295</v>
      </c>
    </row>
  </sheetData>
  <sheetProtection algorithmName="SHA-512" hashValue="AsmnDqgxFsBflc1McSJ9z0eIZMUITtMor5sEaiRRWtwIzlMTvdu+IaoC9CIQ2B8438poReUeDaCnzqQs75Ygaw==" saltValue="GlQTJnR3FJJbLNWynIvjZA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žádost</vt:lpstr>
      <vt:lpstr>příloha č.1.</vt:lpstr>
      <vt:lpstr>data</vt:lpstr>
      <vt:lpstr>'příloha č.1.'!Oblast_tisku</vt:lpstr>
      <vt:lpstr>žádost!Oblast_tisku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Halfar</dc:creator>
  <cp:lastModifiedBy>Koukal David</cp:lastModifiedBy>
  <cp:lastPrinted>2024-12-10T08:36:36Z</cp:lastPrinted>
  <dcterms:created xsi:type="dcterms:W3CDTF">2021-10-02T18:49:14Z</dcterms:created>
  <dcterms:modified xsi:type="dcterms:W3CDTF">2025-12-11T11:00:59Z</dcterms:modified>
</cp:coreProperties>
</file>